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LGAWAH 2022\perdes\6 perdes perubahan apbdes 2022\perdes apbdes\"/>
    </mc:Choice>
  </mc:AlternateContent>
  <bookViews>
    <workbookView xWindow="0" yWindow="0" windowWidth="20490" windowHeight="7755"/>
  </bookViews>
  <sheets>
    <sheet name="Table 1" sheetId="1" r:id="rId1"/>
  </sheets>
  <definedNames>
    <definedName name="_xlnm.Print_Area" localSheetId="0">'Table 1'!$A$1:$H$115</definedName>
  </definedNames>
  <calcPr calcId="152511"/>
</workbook>
</file>

<file path=xl/calcChain.xml><?xml version="1.0" encoding="utf-8"?>
<calcChain xmlns="http://schemas.openxmlformats.org/spreadsheetml/2006/main">
  <c r="D102" i="1" l="1"/>
  <c r="F102" i="1" s="1"/>
  <c r="F101" i="1"/>
  <c r="F103" i="1"/>
  <c r="F104" i="1"/>
  <c r="F105" i="1"/>
  <c r="F106" i="1"/>
  <c r="F107" i="1"/>
  <c r="J90" i="1" l="1"/>
  <c r="J92" i="1"/>
  <c r="E77" i="1"/>
  <c r="D77" i="1"/>
  <c r="J77" i="1" s="1"/>
  <c r="J81" i="1"/>
  <c r="J78" i="1"/>
  <c r="J79" i="1"/>
  <c r="J80" i="1"/>
  <c r="J66" i="1"/>
  <c r="J67" i="1"/>
  <c r="J63" i="1"/>
  <c r="J91" i="1"/>
  <c r="F44" i="1"/>
  <c r="E38" i="1"/>
  <c r="F40" i="1"/>
  <c r="J37" i="1"/>
  <c r="J39" i="1"/>
  <c r="J40" i="1"/>
  <c r="J41" i="1"/>
  <c r="J42" i="1"/>
  <c r="J43" i="1"/>
  <c r="J45" i="1"/>
  <c r="J46" i="1"/>
  <c r="J47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4" i="1"/>
  <c r="J65" i="1"/>
  <c r="J68" i="1"/>
  <c r="J69" i="1"/>
  <c r="J70" i="1"/>
  <c r="J71" i="1"/>
  <c r="J72" i="1"/>
  <c r="J73" i="1"/>
  <c r="J74" i="1"/>
  <c r="J75" i="1"/>
  <c r="J76" i="1"/>
  <c r="J87" i="1"/>
  <c r="J88" i="1"/>
  <c r="J89" i="1"/>
  <c r="D38" i="1"/>
  <c r="J48" i="1"/>
  <c r="J36" i="1"/>
  <c r="F35" i="1"/>
  <c r="F34" i="1"/>
  <c r="F50" i="1"/>
  <c r="F51" i="1"/>
  <c r="F53" i="1"/>
  <c r="F55" i="1"/>
  <c r="F56" i="1"/>
  <c r="F57" i="1"/>
  <c r="F59" i="1"/>
  <c r="F49" i="1"/>
  <c r="J38" i="1" l="1"/>
</calcChain>
</file>

<file path=xl/sharedStrings.xml><?xml version="1.0" encoding="utf-8"?>
<sst xmlns="http://schemas.openxmlformats.org/spreadsheetml/2006/main" count="153" uniqueCount="151">
  <si>
    <t>Penyediaan Jaminan Sosial bagi Kepala Desa dan Perangkat Desa</t>
  </si>
  <si>
    <t>Penyediaan Penghasilan Tetap dan Tunjangan Perangkat Desa</t>
  </si>
  <si>
    <t>Penyediaan Penghasilan Tetap dan Tunjangan Kepala Desa</t>
  </si>
  <si>
    <t xml:space="preserve">Penyelenggaran Belanja Siltap, Tunjangan dan Operasional Pemerintahan Desa </t>
  </si>
  <si>
    <t>BIDANG PENYELENGGARAN PEMERINTAHAN DESA</t>
  </si>
  <si>
    <t>Penyediaan Operasional Pemerintah Desa (ATK, Honor PKPKD dan PPKD,</t>
  </si>
  <si>
    <t>Penyediaan Tunjangan BPD</t>
  </si>
  <si>
    <t>Penyediaan Operasional BPD (rapat, ATK, Makan Minum, Perlengkapan Per</t>
  </si>
  <si>
    <t>Penyediaan Insentif/Operasional RT/RW</t>
  </si>
  <si>
    <t>Tambahan Penghasilan Kepala Desa dan Perangkat Desa</t>
  </si>
  <si>
    <t>Penyediaan Sarana (Aset Tetap) Perkantoran/Pemerintahan</t>
  </si>
  <si>
    <t>Penyusunan/Pendataan/Pemutakhiran Profil Desa</t>
  </si>
  <si>
    <t>Penyusunan Laporan Kepala Desa, LPPDesa dan Informasi Kepada Masyar</t>
  </si>
  <si>
    <t>BIDANG PELAKSANAAN PEMBANGUNAN DESA</t>
  </si>
  <si>
    <t>Penyelenggaran PAUD/TK/TPA/TKA/TPQ/Madrasah NonFormal Milik Desa (</t>
  </si>
  <si>
    <t>Sub Bidang Kesehatan</t>
  </si>
  <si>
    <t>Penyelenggaraan Posyandu (Mkn Tambahan, Kls Bumil, Lamsia, Insentif)</t>
  </si>
  <si>
    <t>Penyelenggaraan Desa Siaga Kesehatan</t>
  </si>
  <si>
    <t>Pemeliharaan Sarana Prasarana Posyandu/Polindes/PKD</t>
  </si>
  <si>
    <t>Penyelenggaraan  Posbindu (PIK Remaja, Insentif kader Posbindu</t>
  </si>
  <si>
    <t>Penyelenggaraan  PPKBD dan Sub PPKBD (Pendataan, Insentif kader Posb</t>
  </si>
  <si>
    <t>Penyelenggaraan Kegiatan Konvergensi PencegahanStunting</t>
  </si>
  <si>
    <t>Sub Bidang Pekerjaan Umum dan Penataan Ruang</t>
  </si>
  <si>
    <t>Pembangunan/Rehabilitasi/Peningkatan Embung Desa</t>
  </si>
  <si>
    <t>Sub Bidang Kawasan Pemukiman</t>
  </si>
  <si>
    <t>Sub Bidang Perhubungan, Komunikasi dan Informatika</t>
  </si>
  <si>
    <t>BIDANG PEMBINAAN KEMASYARAKATAN</t>
  </si>
  <si>
    <t>Sub Bidang Kelembagaan Masyarakat</t>
  </si>
  <si>
    <t>Pembinaan LKMD/LPM/LPMD</t>
  </si>
  <si>
    <t>Pembinaan PKK</t>
  </si>
  <si>
    <t>Pembinaan Posyandu</t>
  </si>
  <si>
    <t>Dukungan Kegiatan dan Operasional KPMD</t>
  </si>
  <si>
    <t>Pembinaan Satlinmas</t>
  </si>
  <si>
    <t>BIDANG PEMBERDAYAAN MASYARAKAT</t>
  </si>
  <si>
    <t>Sub Bidang Peningkatan Kapasitas Aparatur Desa</t>
  </si>
  <si>
    <t>Sub Bidang Pemberdayaan Perempuan, Perlindungan Anak dan Keluarga</t>
  </si>
  <si>
    <t>Pelatihan dan Penyuluhan Perlindungan Anak</t>
  </si>
  <si>
    <t>Sub Bidang Perdagangan dan Perindustrian</t>
  </si>
  <si>
    <t xml:space="preserve">Pembinaa Karang Taruna </t>
  </si>
  <si>
    <t>BIDANG PENANGGULANGAN BENCANA, DARURAT DAN MENDESAK DESA</t>
  </si>
  <si>
    <t>Sub Bidang Penanggulangan Bencana</t>
  </si>
  <si>
    <t>Sub Bidang Keadaan Mendesak</t>
  </si>
  <si>
    <t>PEMBIAYAAN</t>
  </si>
  <si>
    <t>SILPA Tahun Sebelumnya</t>
  </si>
  <si>
    <t>PERUBAHAN ANGGARAN PENDAPATAN DAN BELANJA DESA PEMERINTAH DESA TELGAWAH
TAHUN ANGGARAN 2022</t>
  </si>
  <si>
    <t>PARDI</t>
  </si>
  <si>
    <t>Telgawah,  21 September 2022</t>
  </si>
  <si>
    <t>BERTAMBAH/ (BERKURANG )</t>
  </si>
  <si>
    <t>Pengelolaan Adminstrasi dan Kearsipan Pemerintahan Desa ( Monev )</t>
  </si>
  <si>
    <t>KODE REK</t>
  </si>
  <si>
    <t>URAIAN</t>
  </si>
  <si>
    <t>ANGGARAN (RP)</t>
  </si>
  <si>
    <t>SUMBERDANA</t>
  </si>
  <si>
    <t>SEMULA</t>
  </si>
  <si>
    <t>MENJADI</t>
  </si>
  <si>
    <t>PENDAPATAN</t>
  </si>
  <si>
    <t>4.2.</t>
  </si>
  <si>
    <t>Pendapatan Transfer</t>
  </si>
  <si>
    <t>4.2.1.</t>
  </si>
  <si>
    <t>Dana Desa</t>
  </si>
  <si>
    <t>4.2.2.</t>
  </si>
  <si>
    <t>Bagi Hasil Pajak dan Retribusi</t>
  </si>
  <si>
    <t>4.2.3.</t>
  </si>
  <si>
    <t>Alokasi Dana Desa</t>
  </si>
  <si>
    <t>4.2.4.</t>
  </si>
  <si>
    <t>Bantuan Keuangan Provinsi</t>
  </si>
  <si>
    <t>4.2.5.</t>
  </si>
  <si>
    <t>Bantuan Keuangan Kabupaten/Kota</t>
  </si>
  <si>
    <t>4.3.</t>
  </si>
  <si>
    <t>Pendapatan Lain-lain</t>
  </si>
  <si>
    <t>4.3.5.</t>
  </si>
  <si>
    <t>Koreksi Kesalahan Belanja Tahun-tahun Sebelumnya</t>
  </si>
  <si>
    <t>4.3.6.</t>
  </si>
  <si>
    <t>Bunga Bank</t>
  </si>
  <si>
    <t>JUMLAH PENDAPATAN</t>
  </si>
  <si>
    <t>1.1</t>
  </si>
  <si>
    <r>
      <rPr>
        <b/>
        <u/>
        <sz val="10"/>
        <rFont val="Times New Roman"/>
        <family val="1"/>
      </rPr>
      <t>1</t>
    </r>
    <r>
      <rPr>
        <b/>
        <sz val="10"/>
        <rFont val="Times New Roman"/>
        <family val="1"/>
      </rPr>
      <t>.</t>
    </r>
  </si>
  <si>
    <r>
      <t xml:space="preserve">BELANJA
</t>
    </r>
    <r>
      <rPr>
        <b/>
        <u/>
        <sz val="12"/>
        <rFont val="Times New Roman"/>
        <family val="1"/>
      </rPr>
      <t xml:space="preserve">
</t>
    </r>
    <r>
      <rPr>
        <b/>
        <sz val="8"/>
        <rFont val="Arial"/>
        <family val="2"/>
      </rPr>
      <t/>
    </r>
  </si>
  <si>
    <t>2.2</t>
  </si>
  <si>
    <t>2.3</t>
  </si>
  <si>
    <t>2.4</t>
  </si>
  <si>
    <t>2.6</t>
  </si>
  <si>
    <t>3.4</t>
  </si>
  <si>
    <t>4.3</t>
  </si>
  <si>
    <t>4.4</t>
  </si>
  <si>
    <t>4.7</t>
  </si>
  <si>
    <t>5.1</t>
  </si>
  <si>
    <t>5.3</t>
  </si>
  <si>
    <t>JUMLAH BELANJA</t>
  </si>
  <si>
    <t>SURPLUS / (DEFISIT)</t>
  </si>
  <si>
    <t>PEMBIAYAAN NETTO</t>
  </si>
  <si>
    <t>SISA LEBIH / (KURANG) PEMBIAYAAN ANGGARAN</t>
  </si>
  <si>
    <t>Bimtek Input laporan EPPGM pada Kader KPM</t>
  </si>
  <si>
    <t>kelas ibu balita</t>
  </si>
  <si>
    <t>Kelas pusresti</t>
  </si>
  <si>
    <t>Pemberantasan sarang nyamuk</t>
  </si>
  <si>
    <t>Survey Mawas Diri (SMD)</t>
  </si>
  <si>
    <t>Musyawarah Masyarakat Desa (MMD)</t>
  </si>
  <si>
    <t>Perawatan Kesehatan Masyarakat</t>
  </si>
  <si>
    <t>Pemberantasan Penyakit TBC</t>
  </si>
  <si>
    <t>Rembug Stunting</t>
  </si>
  <si>
    <t>Rapat Evaluasi KPM dan RDS</t>
  </si>
  <si>
    <t>Pengambilan Sampel air</t>
  </si>
  <si>
    <t>Operasonal Madrasah Diniyah</t>
  </si>
  <si>
    <t>Operasional TK</t>
  </si>
  <si>
    <t>Pembangunan UKS dan Dapur Paud</t>
  </si>
  <si>
    <t>(198.000,00)</t>
  </si>
  <si>
    <t>(400.000,00)</t>
  </si>
  <si>
    <t>(1.020.000,00)</t>
  </si>
  <si>
    <t>Posyandu Balita</t>
  </si>
  <si>
    <t>Posyandu Lansia</t>
  </si>
  <si>
    <t>Kelas Ibu Hamil</t>
  </si>
  <si>
    <t>(600.000,00)</t>
  </si>
  <si>
    <t>(1.200.000,00)</t>
  </si>
  <si>
    <t>Rehabilitasi Plavon  Polindes</t>
  </si>
  <si>
    <t>lain Lain Sub Bidang Kesehatan</t>
  </si>
  <si>
    <t>Pembangunan Ruang Terbuka Hijau</t>
  </si>
  <si>
    <t>(1.919.000,00)</t>
  </si>
  <si>
    <t>55.000.000,00</t>
  </si>
  <si>
    <t>Kegiatan Pengelolaan Aset Desa</t>
  </si>
  <si>
    <t>Bimtek Siskeudes</t>
  </si>
  <si>
    <t>Bimtek Input Hasil Pemutakhiran Data Kependudukan</t>
  </si>
  <si>
    <t>Penyelenggaraan Informasi Publik Desa</t>
  </si>
  <si>
    <t>Keterbukaan Informasi Publik Desa</t>
  </si>
  <si>
    <t>(500.000,00)</t>
  </si>
  <si>
    <t>Musyawarah Desa LRA Tahun 2021</t>
  </si>
  <si>
    <t>Musyawarah Desa Penetapan APBDes 2022</t>
  </si>
  <si>
    <t>Musdesus Penetapan KPM BLT DD Tahun 2022</t>
  </si>
  <si>
    <t>Kegiatan Bersama Sosialisasi Hukum</t>
  </si>
  <si>
    <t>Pembangunan / Rehabilitasi Pasar Desa</t>
  </si>
  <si>
    <t>PBK</t>
  </si>
  <si>
    <t>Penataan Lingkungan Pasar Desa</t>
  </si>
  <si>
    <t>PBP</t>
  </si>
  <si>
    <t>PPKM Mikro</t>
  </si>
  <si>
    <t>BLT Dana Desa</t>
  </si>
  <si>
    <t>KEPALA DESA  TELGAWAH</t>
  </si>
  <si>
    <t>Nomor
Tahun</t>
  </si>
  <si>
    <r>
      <rPr>
        <b/>
        <u/>
        <sz val="10"/>
        <rFont val="Times New Roman"/>
        <family val="1"/>
      </rPr>
      <t>2</t>
    </r>
    <r>
      <rPr>
        <b/>
        <sz val="10"/>
        <rFont val="Times New Roman"/>
        <family val="1"/>
      </rPr>
      <t>.</t>
    </r>
  </si>
  <si>
    <r>
      <rPr>
        <b/>
        <u/>
        <sz val="10"/>
        <rFont val="Times New Roman"/>
        <family val="1"/>
      </rPr>
      <t>3</t>
    </r>
    <r>
      <rPr>
        <b/>
        <sz val="10"/>
        <rFont val="Times New Roman"/>
        <family val="1"/>
      </rPr>
      <t>.</t>
    </r>
  </si>
  <si>
    <r>
      <rPr>
        <b/>
        <u/>
        <sz val="10"/>
        <rFont val="Times New Roman"/>
        <family val="1"/>
      </rPr>
      <t>4</t>
    </r>
    <r>
      <rPr>
        <b/>
        <sz val="10"/>
        <rFont val="Times New Roman"/>
        <family val="1"/>
      </rPr>
      <t>.</t>
    </r>
  </si>
  <si>
    <r>
      <rPr>
        <b/>
        <u/>
        <sz val="10"/>
        <rFont val="Times New Roman"/>
        <family val="1"/>
      </rPr>
      <t>5</t>
    </r>
    <r>
      <rPr>
        <b/>
        <sz val="10"/>
        <rFont val="Times New Roman"/>
        <family val="1"/>
      </rPr>
      <t>.</t>
    </r>
  </si>
  <si>
    <t xml:space="preserve">Silpa  DD Tahun Sebelumnya </t>
  </si>
  <si>
    <t xml:space="preserve">Silpa ADD Tahun Sebelumnya </t>
  </si>
  <si>
    <t xml:space="preserve">Silpa DBHPR Tahun Sebelumnya </t>
  </si>
  <si>
    <t>Silpa  Bankeu Provinsi</t>
  </si>
  <si>
    <t>Silpa Bunga Bank/ DLL</t>
  </si>
  <si>
    <t>Pmt Balita Gizi Buruk</t>
  </si>
  <si>
    <t>Musyawarah Desa Penetapan  APBDes 2023</t>
  </si>
  <si>
    <t>Musyawarah Desa Musrenbangdes RKPDes 2023 dan Musyawarah Desa Penetapan Perubahan  APBDes 2022</t>
  </si>
  <si>
    <t>Peningkatan dan Pengembangan Fasilitas  Pasar Desa</t>
  </si>
  <si>
    <t xml:space="preserve">: 6  
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</si>
</sst>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m\.d\.yy;@"/>
  </numFmts>
  <fonts count="21" x14ac:knownFonts="1">
    <font>
      <sz val="10"/>
      <color rgb="FF000000"/>
      <name val="Times New Roman"/>
      <charset val="204"/>
    </font>
    <font>
      <b/>
      <sz val="8"/>
      <name val="Arial"/>
    </font>
    <font>
      <b/>
      <sz val="8"/>
      <name val="Arial"/>
      <family val="2"/>
    </font>
    <font>
      <b/>
      <sz val="10"/>
      <color rgb="FF000000"/>
      <name val="Times New Roman"/>
      <family val="1"/>
    </font>
    <font>
      <b/>
      <sz val="12"/>
      <name val="Arial"/>
      <family val="2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shrinkToFit="1"/>
    </xf>
    <xf numFmtId="1" fontId="15" fillId="0" borderId="1" xfId="0" applyNumberFormat="1" applyFont="1" applyFill="1" applyBorder="1" applyAlignment="1">
      <alignment horizontal="center" vertical="top" wrapText="1" shrinkToFit="1"/>
    </xf>
    <xf numFmtId="1" fontId="15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shrinkToFit="1"/>
    </xf>
    <xf numFmtId="4" fontId="10" fillId="0" borderId="1" xfId="0" applyNumberFormat="1" applyFont="1" applyFill="1" applyBorder="1" applyAlignment="1">
      <alignment horizontal="center" vertical="center" shrinkToFit="1"/>
    </xf>
    <xf numFmtId="4" fontId="12" fillId="0" borderId="1" xfId="0" applyNumberFormat="1" applyFont="1" applyFill="1" applyBorder="1" applyAlignment="1">
      <alignment horizontal="center" vertical="center" shrinkToFit="1"/>
    </xf>
    <xf numFmtId="4" fontId="12" fillId="0" borderId="1" xfId="0" applyNumberFormat="1" applyFont="1" applyFill="1" applyBorder="1" applyAlignment="1">
      <alignment horizontal="center" vertical="center" shrinkToFit="1"/>
    </xf>
    <xf numFmtId="2" fontId="18" fillId="0" borderId="1" xfId="0" applyNumberFormat="1" applyFont="1" applyFill="1" applyBorder="1" applyAlignment="1">
      <alignment horizontal="center" vertical="center" shrinkToFit="1"/>
    </xf>
    <xf numFmtId="4" fontId="18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4" fontId="12" fillId="3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 vertical="center" shrinkToFit="1"/>
    </xf>
    <xf numFmtId="3" fontId="20" fillId="0" borderId="1" xfId="0" applyNumberFormat="1" applyFont="1" applyBorder="1" applyAlignment="1">
      <alignment vertical="center"/>
    </xf>
    <xf numFmtId="4" fontId="20" fillId="0" borderId="1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center" shrinkToFi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center" vertical="center" wrapText="1" shrinkToFi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15" fillId="5" borderId="0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3" fillId="5" borderId="0" xfId="0" applyFont="1" applyFill="1" applyBorder="1" applyAlignment="1">
      <alignment horizontal="left" vertical="top"/>
    </xf>
    <xf numFmtId="4" fontId="5" fillId="5" borderId="0" xfId="0" applyNumberFormat="1" applyFont="1" applyFill="1" applyBorder="1" applyAlignment="1">
      <alignment horizontal="left" vertical="top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2" fontId="12" fillId="3" borderId="1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 wrapText="1"/>
    </xf>
    <xf numFmtId="39" fontId="12" fillId="6" borderId="1" xfId="0" applyNumberFormat="1" applyFont="1" applyFill="1" applyBorder="1" applyAlignment="1">
      <alignment horizontal="center" vertical="center" shrinkToFit="1"/>
    </xf>
    <xf numFmtId="4" fontId="12" fillId="2" borderId="1" xfId="0" applyNumberFormat="1" applyFont="1" applyFill="1" applyBorder="1" applyAlignment="1">
      <alignment horizontal="right" vertical="top" shrinkToFit="1"/>
    </xf>
    <xf numFmtId="4" fontId="12" fillId="5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2" fontId="10" fillId="0" borderId="1" xfId="0" applyNumberFormat="1" applyFont="1" applyFill="1" applyBorder="1" applyAlignment="1">
      <alignment horizontal="center" vertical="center" shrinkToFit="1"/>
    </xf>
    <xf numFmtId="4" fontId="12" fillId="4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39" fontId="12" fillId="3" borderId="1" xfId="0" applyNumberFormat="1" applyFont="1" applyFill="1" applyBorder="1" applyAlignment="1">
      <alignment horizontal="center" vertical="center" wrapText="1" shrinkToFit="1"/>
    </xf>
    <xf numFmtId="39" fontId="10" fillId="0" borderId="1" xfId="0" applyNumberFormat="1" applyFont="1" applyFill="1" applyBorder="1" applyAlignment="1">
      <alignment horizontal="center" vertical="center" shrinkToFit="1"/>
    </xf>
    <xf numFmtId="2" fontId="18" fillId="0" borderId="1" xfId="0" applyNumberFormat="1" applyFont="1" applyFill="1" applyBorder="1" applyAlignment="1">
      <alignment horizontal="center" vertical="center" shrinkToFit="1"/>
    </xf>
    <xf numFmtId="4" fontId="18" fillId="0" borderId="2" xfId="0" applyNumberFormat="1" applyFont="1" applyFill="1" applyBorder="1" applyAlignment="1">
      <alignment horizontal="center" vertical="center" shrinkToFit="1"/>
    </xf>
    <xf numFmtId="4" fontId="18" fillId="0" borderId="3" xfId="0" applyNumberFormat="1" applyFont="1" applyFill="1" applyBorder="1" applyAlignment="1">
      <alignment horizontal="center" vertical="center" shrinkToFit="1"/>
    </xf>
    <xf numFmtId="4" fontId="18" fillId="0" borderId="2" xfId="0" quotePrefix="1" applyNumberFormat="1" applyFont="1" applyFill="1" applyBorder="1" applyAlignment="1">
      <alignment horizontal="center" vertical="center" shrinkToFit="1"/>
    </xf>
    <xf numFmtId="39" fontId="18" fillId="0" borderId="1" xfId="0" applyNumberFormat="1" applyFont="1" applyFill="1" applyBorder="1" applyAlignment="1">
      <alignment horizontal="center" vertical="center" shrinkToFit="1"/>
    </xf>
    <xf numFmtId="4" fontId="18" fillId="0" borderId="1" xfId="0" applyNumberFormat="1" applyFont="1" applyFill="1" applyBorder="1" applyAlignment="1">
      <alignment horizontal="center" vertical="center" shrinkToFit="1"/>
    </xf>
    <xf numFmtId="4" fontId="12" fillId="3" borderId="1" xfId="0" applyNumberFormat="1" applyFont="1" applyFill="1" applyBorder="1" applyAlignment="1">
      <alignment horizontal="center" vertical="center" shrinkToFit="1"/>
    </xf>
    <xf numFmtId="2" fontId="19" fillId="0" borderId="2" xfId="0" applyNumberFormat="1" applyFont="1" applyFill="1" applyBorder="1" applyAlignment="1">
      <alignment horizontal="center" vertical="center" shrinkToFit="1"/>
    </xf>
    <xf numFmtId="2" fontId="19" fillId="0" borderId="3" xfId="0" applyNumberFormat="1" applyFont="1" applyFill="1" applyBorder="1" applyAlignment="1">
      <alignment horizontal="center" vertical="center" shrinkToFit="1"/>
    </xf>
    <xf numFmtId="4" fontId="12" fillId="0" borderId="1" xfId="0" applyNumberFormat="1" applyFont="1" applyFill="1" applyBorder="1" applyAlignment="1">
      <alignment horizontal="center" vertical="center" shrinkToFit="1"/>
    </xf>
    <xf numFmtId="39" fontId="18" fillId="0" borderId="1" xfId="0" quotePrefix="1" applyNumberFormat="1" applyFont="1" applyFill="1" applyBorder="1" applyAlignment="1">
      <alignment horizontal="center" vertical="center" shrinkToFit="1"/>
    </xf>
    <xf numFmtId="4" fontId="10" fillId="0" borderId="2" xfId="0" quotePrefix="1" applyNumberFormat="1" applyFont="1" applyFill="1" applyBorder="1" applyAlignment="1">
      <alignment horizontal="center" vertical="center" shrinkToFit="1"/>
    </xf>
    <xf numFmtId="4" fontId="10" fillId="0" borderId="3" xfId="0" applyNumberFormat="1" applyFont="1" applyFill="1" applyBorder="1" applyAlignment="1">
      <alignment horizontal="center" vertical="center" shrinkToFit="1"/>
    </xf>
    <xf numFmtId="4" fontId="19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4" fontId="18" fillId="0" borderId="1" xfId="0" quotePrefix="1" applyNumberFormat="1" applyFont="1" applyFill="1" applyBorder="1" applyAlignment="1">
      <alignment horizontal="center" vertical="center" shrinkToFit="1"/>
    </xf>
    <xf numFmtId="2" fontId="12" fillId="3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shrinkToFit="1"/>
    </xf>
    <xf numFmtId="39" fontId="12" fillId="0" borderId="1" xfId="0" applyNumberFormat="1" applyFont="1" applyFill="1" applyBorder="1" applyAlignment="1">
      <alignment horizontal="center" vertical="center" shrinkToFit="1"/>
    </xf>
    <xf numFmtId="2" fontId="12" fillId="6" borderId="1" xfId="0" applyNumberFormat="1" applyFont="1" applyFill="1" applyBorder="1" applyAlignment="1">
      <alignment horizontal="center" vertical="center" shrinkToFit="1"/>
    </xf>
    <xf numFmtId="2" fontId="12" fillId="2" borderId="1" xfId="0" applyNumberFormat="1" applyFont="1" applyFill="1" applyBorder="1" applyAlignment="1">
      <alignment horizontal="center" vertical="center" shrinkToFit="1"/>
    </xf>
    <xf numFmtId="2" fontId="12" fillId="5" borderId="1" xfId="0" applyNumberFormat="1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 shrinkToFit="1"/>
    </xf>
    <xf numFmtId="2" fontId="18" fillId="0" borderId="3" xfId="0" applyNumberFormat="1" applyFont="1" applyFill="1" applyBorder="1" applyAlignment="1">
      <alignment horizontal="center" vertical="center" shrinkToFit="1"/>
    </xf>
    <xf numFmtId="2" fontId="18" fillId="0" borderId="2" xfId="0" quotePrefix="1" applyNumberFormat="1" applyFont="1" applyFill="1" applyBorder="1" applyAlignment="1">
      <alignment horizontal="center" vertical="center" shrinkToFit="1"/>
    </xf>
    <xf numFmtId="4" fontId="10" fillId="0" borderId="2" xfId="0" applyNumberFormat="1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view="pageBreakPreview" topLeftCell="A49" zoomScale="60" zoomScaleNormal="100" workbookViewId="0">
      <selection activeCell="C61" sqref="C61"/>
    </sheetView>
  </sheetViews>
  <sheetFormatPr defaultRowHeight="15.75" x14ac:dyDescent="0.2"/>
  <cols>
    <col min="1" max="1" width="7.5" style="10" customWidth="1"/>
    <col min="2" max="2" width="8" style="6" customWidth="1"/>
    <col min="3" max="3" width="50.83203125" style="15" customWidth="1"/>
    <col min="4" max="4" width="18.6640625" style="9" customWidth="1"/>
    <col min="5" max="5" width="17.5" style="9" customWidth="1"/>
    <col min="6" max="6" width="14.6640625" style="9" customWidth="1"/>
    <col min="7" max="7" width="8.1640625" style="9" customWidth="1"/>
    <col min="8" max="8" width="9.83203125" customWidth="1"/>
    <col min="9" max="9" width="2.6640625" customWidth="1"/>
    <col min="10" max="10" width="14.1640625" customWidth="1"/>
  </cols>
  <sheetData>
    <row r="1" spans="1:10" ht="35.25" customHeight="1" x14ac:dyDescent="0.2">
      <c r="A1" s="98" t="s">
        <v>136</v>
      </c>
      <c r="B1" s="99"/>
      <c r="C1" s="99"/>
      <c r="D1" s="99"/>
      <c r="E1" s="99"/>
      <c r="F1" s="99"/>
      <c r="G1" s="100" t="s">
        <v>150</v>
      </c>
      <c r="H1" s="101"/>
      <c r="I1" s="101"/>
      <c r="J1" s="50"/>
    </row>
    <row r="2" spans="1:10" ht="32.25" customHeight="1" x14ac:dyDescent="0.2">
      <c r="A2" s="102" t="s">
        <v>44</v>
      </c>
      <c r="B2" s="103"/>
      <c r="C2" s="103"/>
      <c r="D2" s="103"/>
      <c r="E2" s="103"/>
      <c r="F2" s="103"/>
      <c r="G2" s="103"/>
      <c r="H2" s="103"/>
      <c r="I2" s="103"/>
      <c r="J2" s="50"/>
    </row>
    <row r="3" spans="1:10" ht="18" customHeight="1" x14ac:dyDescent="0.2">
      <c r="A3" s="104" t="s">
        <v>49</v>
      </c>
      <c r="B3" s="104"/>
      <c r="C3" s="105" t="s">
        <v>50</v>
      </c>
      <c r="D3" s="106" t="s">
        <v>51</v>
      </c>
      <c r="E3" s="106"/>
      <c r="F3" s="106" t="s">
        <v>47</v>
      </c>
      <c r="G3" s="106"/>
      <c r="H3" s="105" t="s">
        <v>52</v>
      </c>
      <c r="I3" s="8"/>
      <c r="J3" s="50"/>
    </row>
    <row r="4" spans="1:10" ht="27.75" customHeight="1" x14ac:dyDescent="0.2">
      <c r="A4" s="104"/>
      <c r="B4" s="104"/>
      <c r="C4" s="105"/>
      <c r="D4" s="39" t="s">
        <v>53</v>
      </c>
      <c r="E4" s="39" t="s">
        <v>54</v>
      </c>
      <c r="F4" s="106"/>
      <c r="G4" s="106"/>
      <c r="H4" s="105"/>
      <c r="I4" s="8"/>
      <c r="J4" s="50"/>
    </row>
    <row r="5" spans="1:10" ht="14.25" customHeight="1" x14ac:dyDescent="0.2">
      <c r="A5" s="16">
        <v>1</v>
      </c>
      <c r="B5" s="16">
        <v>2</v>
      </c>
      <c r="C5" s="17">
        <v>3</v>
      </c>
      <c r="D5" s="40">
        <v>4</v>
      </c>
      <c r="E5" s="40">
        <v>5</v>
      </c>
      <c r="F5" s="107">
        <v>6</v>
      </c>
      <c r="G5" s="107"/>
      <c r="H5" s="18">
        <v>7</v>
      </c>
      <c r="I5" s="8"/>
      <c r="J5" s="50"/>
    </row>
    <row r="6" spans="1:10" ht="17.45" customHeight="1" x14ac:dyDescent="0.2">
      <c r="A6" s="19"/>
      <c r="B6" s="20">
        <v>1</v>
      </c>
      <c r="C6" s="21" t="s">
        <v>55</v>
      </c>
      <c r="D6" s="41"/>
      <c r="E6" s="41"/>
      <c r="F6" s="96"/>
      <c r="G6" s="96"/>
      <c r="H6" s="31"/>
      <c r="I6" s="8"/>
      <c r="J6" s="50"/>
    </row>
    <row r="7" spans="1:10" ht="18.75" customHeight="1" x14ac:dyDescent="0.2">
      <c r="A7" s="19"/>
      <c r="B7" s="22" t="s">
        <v>56</v>
      </c>
      <c r="C7" s="21" t="s">
        <v>57</v>
      </c>
      <c r="D7" s="43">
        <v>1308194000</v>
      </c>
      <c r="E7" s="43">
        <v>1308194000</v>
      </c>
      <c r="F7" s="94">
        <v>0</v>
      </c>
      <c r="G7" s="94"/>
      <c r="H7" s="31"/>
      <c r="I7" s="8"/>
      <c r="J7" s="50"/>
    </row>
    <row r="8" spans="1:10" ht="17.100000000000001" customHeight="1" x14ac:dyDescent="0.2">
      <c r="A8" s="19"/>
      <c r="B8" s="23" t="s">
        <v>58</v>
      </c>
      <c r="C8" s="24" t="s">
        <v>59</v>
      </c>
      <c r="D8" s="43">
        <v>934167000</v>
      </c>
      <c r="E8" s="43">
        <v>934167000</v>
      </c>
      <c r="F8" s="94">
        <v>0</v>
      </c>
      <c r="G8" s="94"/>
      <c r="H8" s="31"/>
      <c r="I8" s="8"/>
      <c r="J8" s="50"/>
    </row>
    <row r="9" spans="1:10" ht="17.25" customHeight="1" x14ac:dyDescent="0.2">
      <c r="A9" s="19"/>
      <c r="B9" s="23" t="s">
        <v>60</v>
      </c>
      <c r="C9" s="24" t="s">
        <v>61</v>
      </c>
      <c r="D9" s="43">
        <v>33868000</v>
      </c>
      <c r="E9" s="43">
        <v>33868000</v>
      </c>
      <c r="F9" s="94">
        <v>0</v>
      </c>
      <c r="G9" s="94"/>
      <c r="H9" s="31"/>
      <c r="I9" s="8"/>
      <c r="J9" s="50"/>
    </row>
    <row r="10" spans="1:10" ht="17.25" customHeight="1" x14ac:dyDescent="0.2">
      <c r="A10" s="19"/>
      <c r="B10" s="23" t="s">
        <v>62</v>
      </c>
      <c r="C10" s="24" t="s">
        <v>63</v>
      </c>
      <c r="D10" s="43">
        <v>260159000</v>
      </c>
      <c r="E10" s="43">
        <v>260159000</v>
      </c>
      <c r="F10" s="94">
        <v>0</v>
      </c>
      <c r="G10" s="94"/>
      <c r="H10" s="31"/>
      <c r="I10" s="8"/>
      <c r="J10" s="50"/>
    </row>
    <row r="11" spans="1:10" ht="17.25" customHeight="1" x14ac:dyDescent="0.2">
      <c r="A11" s="19"/>
      <c r="B11" s="23" t="s">
        <v>64</v>
      </c>
      <c r="C11" s="24" t="s">
        <v>65</v>
      </c>
      <c r="D11" s="43">
        <v>5000000</v>
      </c>
      <c r="E11" s="43">
        <v>5000000</v>
      </c>
      <c r="F11" s="94">
        <v>0</v>
      </c>
      <c r="G11" s="94"/>
      <c r="H11" s="31"/>
      <c r="I11" s="8"/>
      <c r="J11" s="50"/>
    </row>
    <row r="12" spans="1:10" ht="17.100000000000001" customHeight="1" x14ac:dyDescent="0.2">
      <c r="A12" s="19"/>
      <c r="B12" s="23" t="s">
        <v>66</v>
      </c>
      <c r="C12" s="24" t="s">
        <v>67</v>
      </c>
      <c r="D12" s="43">
        <v>75000000</v>
      </c>
      <c r="E12" s="43">
        <v>75000000</v>
      </c>
      <c r="F12" s="94">
        <v>0</v>
      </c>
      <c r="G12" s="94"/>
      <c r="H12" s="31"/>
      <c r="I12" s="8"/>
      <c r="J12" s="50"/>
    </row>
    <row r="13" spans="1:10" ht="18.2" customHeight="1" x14ac:dyDescent="0.2">
      <c r="A13" s="19"/>
      <c r="B13" s="22" t="s">
        <v>68</v>
      </c>
      <c r="C13" s="21" t="s">
        <v>69</v>
      </c>
      <c r="D13" s="42">
        <v>0</v>
      </c>
      <c r="E13" s="43">
        <v>11908000</v>
      </c>
      <c r="F13" s="97">
        <v>11908000</v>
      </c>
      <c r="G13" s="97"/>
      <c r="H13" s="31"/>
      <c r="I13" s="8"/>
      <c r="J13" s="50"/>
    </row>
    <row r="14" spans="1:10" ht="35.25" customHeight="1" x14ac:dyDescent="0.2">
      <c r="A14" s="19"/>
      <c r="B14" s="23" t="s">
        <v>70</v>
      </c>
      <c r="C14" s="24" t="s">
        <v>71</v>
      </c>
      <c r="D14" s="42">
        <v>0</v>
      </c>
      <c r="E14" s="43">
        <v>11908000</v>
      </c>
      <c r="F14" s="97">
        <v>11908000</v>
      </c>
      <c r="G14" s="97"/>
      <c r="H14" s="31"/>
      <c r="I14" s="8"/>
      <c r="J14" s="50"/>
    </row>
    <row r="15" spans="1:10" ht="18" customHeight="1" x14ac:dyDescent="0.2">
      <c r="A15" s="19"/>
      <c r="B15" s="23" t="s">
        <v>72</v>
      </c>
      <c r="C15" s="24" t="s">
        <v>73</v>
      </c>
      <c r="D15" s="42">
        <v>0</v>
      </c>
      <c r="E15" s="42">
        <v>0</v>
      </c>
      <c r="F15" s="94">
        <v>0</v>
      </c>
      <c r="G15" s="94"/>
      <c r="H15" s="31"/>
      <c r="I15" s="8"/>
      <c r="J15" s="50"/>
    </row>
    <row r="16" spans="1:10" ht="16.5" customHeight="1" x14ac:dyDescent="0.2">
      <c r="A16" s="19"/>
      <c r="B16" s="25"/>
      <c r="C16" s="55" t="s">
        <v>74</v>
      </c>
      <c r="D16" s="56">
        <v>1308194000</v>
      </c>
      <c r="E16" s="56">
        <v>1320102000</v>
      </c>
      <c r="F16" s="95">
        <v>11908000</v>
      </c>
      <c r="G16" s="95"/>
      <c r="H16" s="31"/>
      <c r="I16" s="8"/>
      <c r="J16" s="50"/>
    </row>
    <row r="17" spans="1:10" ht="20.45" customHeight="1" x14ac:dyDescent="0.2">
      <c r="A17" s="19"/>
      <c r="B17" s="20">
        <v>2</v>
      </c>
      <c r="C17" s="26" t="s">
        <v>77</v>
      </c>
      <c r="D17" s="41"/>
      <c r="E17" s="41"/>
      <c r="F17" s="96"/>
      <c r="G17" s="96"/>
      <c r="H17" s="31"/>
      <c r="I17" s="8"/>
      <c r="J17" s="50"/>
    </row>
    <row r="18" spans="1:10" s="76" customFormat="1" ht="34.5" customHeight="1" x14ac:dyDescent="0.2">
      <c r="A18" s="71" t="s">
        <v>76</v>
      </c>
      <c r="B18" s="72"/>
      <c r="C18" s="68" t="s">
        <v>4</v>
      </c>
      <c r="D18" s="70">
        <v>298406634</v>
      </c>
      <c r="E18" s="70">
        <v>295121634</v>
      </c>
      <c r="F18" s="108">
        <v>-3285000</v>
      </c>
      <c r="G18" s="108"/>
      <c r="H18" s="74"/>
      <c r="I18" s="75"/>
    </row>
    <row r="19" spans="1:10" ht="30.75" customHeight="1" x14ac:dyDescent="0.2">
      <c r="A19" s="30" t="s">
        <v>75</v>
      </c>
      <c r="B19" s="25"/>
      <c r="C19" s="31" t="s">
        <v>3</v>
      </c>
      <c r="D19" s="43">
        <v>290671634</v>
      </c>
      <c r="E19" s="43">
        <v>290371634</v>
      </c>
      <c r="F19" s="109">
        <v>-300000</v>
      </c>
      <c r="G19" s="109"/>
      <c r="H19" s="31"/>
      <c r="I19" s="8"/>
      <c r="J19" s="50"/>
    </row>
    <row r="20" spans="1:10" ht="34.5" customHeight="1" x14ac:dyDescent="0.2">
      <c r="A20" s="32">
        <v>36892</v>
      </c>
      <c r="B20" s="25"/>
      <c r="C20" s="31" t="s">
        <v>2</v>
      </c>
      <c r="D20" s="47">
        <v>49800000</v>
      </c>
      <c r="E20" s="47">
        <v>49800000</v>
      </c>
      <c r="F20" s="110">
        <v>0</v>
      </c>
      <c r="G20" s="110"/>
      <c r="H20" s="31"/>
      <c r="I20" s="8"/>
      <c r="J20" s="50"/>
    </row>
    <row r="21" spans="1:10" ht="35.25" customHeight="1" x14ac:dyDescent="0.2">
      <c r="A21" s="32">
        <v>37257</v>
      </c>
      <c r="B21" s="25"/>
      <c r="C21" s="31" t="s">
        <v>1</v>
      </c>
      <c r="D21" s="47">
        <v>150600000</v>
      </c>
      <c r="E21" s="47">
        <v>150600000</v>
      </c>
      <c r="F21" s="110">
        <v>0</v>
      </c>
      <c r="G21" s="110"/>
      <c r="H21" s="31"/>
      <c r="I21" s="8"/>
      <c r="J21" s="50"/>
    </row>
    <row r="22" spans="1:10" ht="31.5" customHeight="1" x14ac:dyDescent="0.2">
      <c r="A22" s="32">
        <v>37622</v>
      </c>
      <c r="B22" s="25"/>
      <c r="C22" s="31" t="s">
        <v>0</v>
      </c>
      <c r="D22" s="47">
        <v>839160</v>
      </c>
      <c r="E22" s="47">
        <v>839160</v>
      </c>
      <c r="F22" s="110">
        <v>0</v>
      </c>
      <c r="G22" s="110"/>
      <c r="H22" s="31"/>
      <c r="I22" s="8"/>
      <c r="J22" s="50"/>
    </row>
    <row r="23" spans="1:10" ht="31.5" customHeight="1" x14ac:dyDescent="0.2">
      <c r="A23" s="32">
        <v>37987</v>
      </c>
      <c r="B23" s="25"/>
      <c r="C23" s="31" t="s">
        <v>5</v>
      </c>
      <c r="D23" s="47">
        <v>47112474</v>
      </c>
      <c r="E23" s="47">
        <v>46812474</v>
      </c>
      <c r="F23" s="114">
        <v>-300000</v>
      </c>
      <c r="G23" s="114"/>
      <c r="H23" s="62"/>
      <c r="I23" s="50"/>
      <c r="J23" s="50"/>
    </row>
    <row r="24" spans="1:10" ht="15.75" customHeight="1" x14ac:dyDescent="0.2">
      <c r="A24" s="32">
        <v>38353</v>
      </c>
      <c r="B24" s="25"/>
      <c r="C24" s="31" t="s">
        <v>6</v>
      </c>
      <c r="D24" s="47">
        <v>21000000</v>
      </c>
      <c r="E24" s="47">
        <v>21000000</v>
      </c>
      <c r="F24" s="110">
        <v>0</v>
      </c>
      <c r="G24" s="110"/>
      <c r="H24" s="62"/>
      <c r="I24" s="50"/>
      <c r="J24" s="50"/>
    </row>
    <row r="25" spans="1:10" ht="15.75" customHeight="1" x14ac:dyDescent="0.2">
      <c r="A25" s="32">
        <v>38718</v>
      </c>
      <c r="B25" s="25"/>
      <c r="C25" s="31" t="s">
        <v>7</v>
      </c>
      <c r="D25" s="47">
        <v>1500000</v>
      </c>
      <c r="E25" s="47">
        <v>1500000</v>
      </c>
      <c r="F25" s="110">
        <v>0</v>
      </c>
      <c r="G25" s="110"/>
      <c r="H25" s="62"/>
      <c r="I25" s="50"/>
      <c r="J25" s="50"/>
    </row>
    <row r="26" spans="1:10" ht="15.75" customHeight="1" x14ac:dyDescent="0.2">
      <c r="A26" s="32">
        <v>39083</v>
      </c>
      <c r="B26" s="25"/>
      <c r="C26" s="31" t="s">
        <v>8</v>
      </c>
      <c r="D26" s="47">
        <v>9020000</v>
      </c>
      <c r="E26" s="47">
        <v>9020000</v>
      </c>
      <c r="F26" s="110">
        <v>0</v>
      </c>
      <c r="G26" s="110"/>
      <c r="H26" s="62"/>
      <c r="I26" s="50"/>
      <c r="J26" s="50"/>
    </row>
    <row r="27" spans="1:10" ht="15.75" customHeight="1" x14ac:dyDescent="0.2">
      <c r="A27" s="32">
        <v>69399</v>
      </c>
      <c r="B27" s="25"/>
      <c r="C27" s="31" t="s">
        <v>9</v>
      </c>
      <c r="D27" s="47">
        <v>10800000</v>
      </c>
      <c r="E27" s="47">
        <v>10800000</v>
      </c>
      <c r="F27" s="110">
        <v>0</v>
      </c>
      <c r="G27" s="110"/>
      <c r="H27" s="62"/>
      <c r="I27" s="50"/>
      <c r="J27" s="50"/>
    </row>
    <row r="28" spans="1:10" ht="18.75" customHeight="1" x14ac:dyDescent="0.2">
      <c r="A28" s="32">
        <v>36893</v>
      </c>
      <c r="B28" s="25"/>
      <c r="C28" s="31" t="s">
        <v>10</v>
      </c>
      <c r="D28" s="47">
        <v>1400000</v>
      </c>
      <c r="E28" s="47">
        <v>1400000</v>
      </c>
      <c r="F28" s="110">
        <v>0</v>
      </c>
      <c r="G28" s="110"/>
      <c r="H28" s="62"/>
      <c r="I28" s="50"/>
      <c r="J28" s="50"/>
    </row>
    <row r="29" spans="1:10" ht="21.75" customHeight="1" x14ac:dyDescent="0.2">
      <c r="A29" s="32">
        <v>37259</v>
      </c>
      <c r="B29" s="25"/>
      <c r="C29" s="31" t="s">
        <v>11</v>
      </c>
      <c r="D29" s="47">
        <v>3285000</v>
      </c>
      <c r="E29" s="46">
        <v>0</v>
      </c>
      <c r="F29" s="114">
        <v>-3285000</v>
      </c>
      <c r="G29" s="114"/>
      <c r="H29" s="62"/>
      <c r="I29" s="50"/>
      <c r="J29" s="50"/>
    </row>
    <row r="30" spans="1:10" ht="17.25" customHeight="1" x14ac:dyDescent="0.2">
      <c r="A30" s="32">
        <v>37624</v>
      </c>
      <c r="B30" s="25"/>
      <c r="C30" s="31" t="s">
        <v>48</v>
      </c>
      <c r="D30" s="47">
        <v>2850000</v>
      </c>
      <c r="E30" s="47">
        <v>3150000</v>
      </c>
      <c r="F30" s="115">
        <v>300000</v>
      </c>
      <c r="G30" s="115"/>
      <c r="H30" s="62"/>
      <c r="I30" s="50"/>
      <c r="J30" s="50"/>
    </row>
    <row r="31" spans="1:10" ht="32.25" customHeight="1" x14ac:dyDescent="0.2">
      <c r="A31" s="32">
        <v>39086</v>
      </c>
      <c r="B31" s="25"/>
      <c r="C31" s="31" t="s">
        <v>12</v>
      </c>
      <c r="D31" s="47">
        <v>200000</v>
      </c>
      <c r="E31" s="47">
        <v>200000</v>
      </c>
      <c r="F31" s="110">
        <v>0</v>
      </c>
      <c r="G31" s="110"/>
      <c r="H31" s="62"/>
      <c r="I31" s="50"/>
      <c r="J31" s="50"/>
    </row>
    <row r="32" spans="1:10" s="78" customFormat="1" ht="17.45" customHeight="1" x14ac:dyDescent="0.2">
      <c r="A32" s="71" t="s">
        <v>137</v>
      </c>
      <c r="B32" s="72"/>
      <c r="C32" s="68" t="s">
        <v>13</v>
      </c>
      <c r="D32" s="54">
        <v>473350200</v>
      </c>
      <c r="E32" s="54">
        <v>530335200</v>
      </c>
      <c r="F32" s="116">
        <v>56985000</v>
      </c>
      <c r="G32" s="116"/>
      <c r="H32" s="77"/>
    </row>
    <row r="33" spans="1:10" s="1" customFormat="1" ht="17.45" customHeight="1" x14ac:dyDescent="0.2">
      <c r="A33" s="32">
        <v>36923</v>
      </c>
      <c r="B33" s="28"/>
      <c r="C33" s="29" t="s">
        <v>14</v>
      </c>
      <c r="D33" s="51"/>
      <c r="E33" s="51"/>
      <c r="F33" s="117"/>
      <c r="G33" s="118"/>
      <c r="H33" s="62"/>
    </row>
    <row r="34" spans="1:10" ht="17.45" customHeight="1" x14ac:dyDescent="0.2">
      <c r="A34" s="32"/>
      <c r="B34" s="25"/>
      <c r="C34" s="65" t="s">
        <v>103</v>
      </c>
      <c r="D34" s="58">
        <v>17024800</v>
      </c>
      <c r="E34" s="58">
        <v>17024800</v>
      </c>
      <c r="F34" s="136">
        <f>D34-E34</f>
        <v>0</v>
      </c>
      <c r="G34" s="137"/>
      <c r="H34" s="63"/>
      <c r="I34" s="50"/>
      <c r="J34" s="50"/>
    </row>
    <row r="35" spans="1:10" ht="17.45" customHeight="1" x14ac:dyDescent="0.2">
      <c r="A35" s="32"/>
      <c r="B35" s="25"/>
      <c r="C35" s="65" t="s">
        <v>104</v>
      </c>
      <c r="D35" s="58">
        <v>9200000</v>
      </c>
      <c r="E35" s="58">
        <v>9200000</v>
      </c>
      <c r="F35" s="136">
        <f t="shared" ref="F35" si="0">D35-E35</f>
        <v>0</v>
      </c>
      <c r="G35" s="137"/>
      <c r="H35" s="63"/>
      <c r="I35" s="50"/>
      <c r="J35" s="50"/>
    </row>
    <row r="36" spans="1:10" ht="17.45" customHeight="1" x14ac:dyDescent="0.2">
      <c r="A36" s="32"/>
      <c r="B36" s="25"/>
      <c r="C36" s="65" t="s">
        <v>105</v>
      </c>
      <c r="D36" s="58">
        <v>20000000</v>
      </c>
      <c r="E36" s="58">
        <v>19802000</v>
      </c>
      <c r="F36" s="138" t="s">
        <v>106</v>
      </c>
      <c r="G36" s="137"/>
      <c r="H36" s="63"/>
      <c r="I36" s="50"/>
      <c r="J36" s="59">
        <f>D36-E36</f>
        <v>198000</v>
      </c>
    </row>
    <row r="37" spans="1:10" s="1" customFormat="1" ht="17.100000000000001" customHeight="1" x14ac:dyDescent="0.2">
      <c r="A37" s="30" t="s">
        <v>78</v>
      </c>
      <c r="B37" s="28"/>
      <c r="C37" s="29" t="s">
        <v>15</v>
      </c>
      <c r="D37" s="45"/>
      <c r="E37" s="45"/>
      <c r="F37" s="119"/>
      <c r="G37" s="119"/>
      <c r="H37" s="62"/>
      <c r="J37" s="59">
        <f t="shared" ref="J37:J92" si="1">D37-E37</f>
        <v>0</v>
      </c>
    </row>
    <row r="38" spans="1:10" s="50" customFormat="1" ht="36" customHeight="1" x14ac:dyDescent="0.2">
      <c r="A38" s="64">
        <v>37289</v>
      </c>
      <c r="B38" s="25"/>
      <c r="C38" s="31" t="s">
        <v>16</v>
      </c>
      <c r="D38" s="47">
        <f>SUM(D39:D41)</f>
        <v>24900000</v>
      </c>
      <c r="E38" s="47">
        <f>SUM(E39:E41)</f>
        <v>23700000</v>
      </c>
      <c r="F38" s="120" t="s">
        <v>113</v>
      </c>
      <c r="G38" s="114"/>
      <c r="H38" s="62"/>
      <c r="J38" s="59">
        <f t="shared" si="1"/>
        <v>1200000</v>
      </c>
    </row>
    <row r="39" spans="1:10" ht="16.7" customHeight="1" x14ac:dyDescent="0.2">
      <c r="A39" s="32"/>
      <c r="B39" s="25"/>
      <c r="C39" s="65" t="s">
        <v>109</v>
      </c>
      <c r="D39" s="57">
        <v>9350000</v>
      </c>
      <c r="E39" s="47">
        <v>8750000</v>
      </c>
      <c r="F39" s="120" t="s">
        <v>112</v>
      </c>
      <c r="G39" s="114"/>
      <c r="H39" s="62"/>
      <c r="I39" s="50"/>
      <c r="J39" s="59">
        <f t="shared" si="1"/>
        <v>600000</v>
      </c>
    </row>
    <row r="40" spans="1:10" ht="16.7" customHeight="1" x14ac:dyDescent="0.2">
      <c r="A40" s="32"/>
      <c r="B40" s="25"/>
      <c r="C40" s="65" t="s">
        <v>110</v>
      </c>
      <c r="D40" s="57">
        <v>10630000</v>
      </c>
      <c r="E40" s="57">
        <v>10630000</v>
      </c>
      <c r="F40" s="114">
        <f>D40-E40</f>
        <v>0</v>
      </c>
      <c r="G40" s="114"/>
      <c r="H40" s="62"/>
      <c r="I40" s="50"/>
      <c r="J40" s="59">
        <f t="shared" si="1"/>
        <v>0</v>
      </c>
    </row>
    <row r="41" spans="1:10" ht="16.7" customHeight="1" x14ac:dyDescent="0.2">
      <c r="A41" s="32"/>
      <c r="B41" s="25"/>
      <c r="C41" s="65" t="s">
        <v>111</v>
      </c>
      <c r="D41" s="57">
        <v>4920000</v>
      </c>
      <c r="E41" s="47">
        <v>4320000</v>
      </c>
      <c r="F41" s="120" t="s">
        <v>112</v>
      </c>
      <c r="G41" s="114"/>
      <c r="H41" s="62"/>
      <c r="I41" s="50"/>
      <c r="J41" s="59">
        <f t="shared" si="1"/>
        <v>600000</v>
      </c>
    </row>
    <row r="42" spans="1:10" ht="15.75" customHeight="1" x14ac:dyDescent="0.2">
      <c r="A42" s="32">
        <v>38019</v>
      </c>
      <c r="B42" s="25"/>
      <c r="C42" s="31" t="s">
        <v>17</v>
      </c>
      <c r="D42" s="47">
        <v>2330000</v>
      </c>
      <c r="E42" s="47">
        <v>2330000</v>
      </c>
      <c r="F42" s="110">
        <v>0</v>
      </c>
      <c r="G42" s="110"/>
      <c r="H42" s="62"/>
      <c r="I42" s="50"/>
      <c r="J42" s="59">
        <f t="shared" si="1"/>
        <v>0</v>
      </c>
    </row>
    <row r="43" spans="1:10" ht="15.75" customHeight="1" x14ac:dyDescent="0.2">
      <c r="A43" s="32">
        <v>39480</v>
      </c>
      <c r="B43" s="25"/>
      <c r="C43" s="31" t="s">
        <v>18</v>
      </c>
      <c r="D43" s="46"/>
      <c r="E43" s="47"/>
      <c r="F43" s="115"/>
      <c r="G43" s="115"/>
      <c r="H43" s="62"/>
      <c r="I43" s="50"/>
      <c r="J43" s="59">
        <f t="shared" si="1"/>
        <v>0</v>
      </c>
    </row>
    <row r="44" spans="1:10" ht="15.75" customHeight="1" x14ac:dyDescent="0.2">
      <c r="A44" s="32"/>
      <c r="B44" s="25"/>
      <c r="C44" s="31" t="s">
        <v>114</v>
      </c>
      <c r="D44" s="46">
        <v>0</v>
      </c>
      <c r="E44" s="47">
        <v>1954000</v>
      </c>
      <c r="F44" s="115">
        <f>E44</f>
        <v>1954000</v>
      </c>
      <c r="G44" s="115"/>
      <c r="H44" s="62"/>
      <c r="I44" s="50"/>
      <c r="J44" s="59"/>
    </row>
    <row r="45" spans="1:10" ht="16.5" customHeight="1" x14ac:dyDescent="0.2">
      <c r="A45" s="32">
        <v>69796</v>
      </c>
      <c r="B45" s="25"/>
      <c r="C45" s="31" t="s">
        <v>19</v>
      </c>
      <c r="D45" s="47">
        <v>5160000</v>
      </c>
      <c r="E45" s="47">
        <v>5040000</v>
      </c>
      <c r="F45" s="114">
        <v>-120000</v>
      </c>
      <c r="G45" s="114"/>
      <c r="H45" s="62"/>
      <c r="I45" s="50"/>
      <c r="J45" s="59">
        <f t="shared" si="1"/>
        <v>120000</v>
      </c>
    </row>
    <row r="46" spans="1:10" ht="31.5" customHeight="1" x14ac:dyDescent="0.2">
      <c r="A46" s="32">
        <v>71257</v>
      </c>
      <c r="B46" s="25"/>
      <c r="C46" s="31" t="s">
        <v>20</v>
      </c>
      <c r="D46" s="47">
        <v>1852000</v>
      </c>
      <c r="E46" s="47">
        <v>1852000</v>
      </c>
      <c r="F46" s="110">
        <v>0</v>
      </c>
      <c r="G46" s="110"/>
      <c r="H46" s="62"/>
      <c r="I46" s="50"/>
      <c r="J46" s="59">
        <f t="shared" si="1"/>
        <v>0</v>
      </c>
    </row>
    <row r="47" spans="1:10" ht="15.75" customHeight="1" x14ac:dyDescent="0.2">
      <c r="A47" s="32">
        <v>71622</v>
      </c>
      <c r="B47" s="25"/>
      <c r="C47" s="31" t="s">
        <v>21</v>
      </c>
      <c r="D47" s="47">
        <v>2800000</v>
      </c>
      <c r="E47" s="47">
        <v>2800000</v>
      </c>
      <c r="F47" s="110">
        <v>0</v>
      </c>
      <c r="G47" s="110"/>
      <c r="H47" s="62"/>
      <c r="I47" s="50"/>
      <c r="J47" s="59">
        <f t="shared" si="1"/>
        <v>0</v>
      </c>
    </row>
    <row r="48" spans="1:10" s="1" customFormat="1" ht="15.75" customHeight="1" x14ac:dyDescent="0.2">
      <c r="A48" s="32">
        <v>71988</v>
      </c>
      <c r="B48" s="28"/>
      <c r="C48" s="29" t="s">
        <v>115</v>
      </c>
      <c r="D48" s="51"/>
      <c r="E48" s="51"/>
      <c r="F48" s="123"/>
      <c r="G48" s="123"/>
      <c r="H48" s="62"/>
      <c r="J48" s="59">
        <f t="shared" si="1"/>
        <v>0</v>
      </c>
    </row>
    <row r="49" spans="1:10" s="50" customFormat="1" ht="17.25" customHeight="1" x14ac:dyDescent="0.2">
      <c r="A49" s="64"/>
      <c r="B49" s="25"/>
      <c r="C49" s="65" t="s">
        <v>92</v>
      </c>
      <c r="D49" s="57">
        <v>1130000</v>
      </c>
      <c r="E49" s="57">
        <v>1130000</v>
      </c>
      <c r="F49" s="111">
        <f>D49-E49</f>
        <v>0</v>
      </c>
      <c r="G49" s="112"/>
      <c r="H49" s="62"/>
      <c r="J49" s="59">
        <f t="shared" si="1"/>
        <v>0</v>
      </c>
    </row>
    <row r="50" spans="1:10" s="50" customFormat="1" ht="15.75" customHeight="1" x14ac:dyDescent="0.2">
      <c r="A50" s="64"/>
      <c r="B50" s="25"/>
      <c r="C50" s="65" t="s">
        <v>93</v>
      </c>
      <c r="D50" s="57">
        <v>400000</v>
      </c>
      <c r="E50" s="57">
        <v>400000</v>
      </c>
      <c r="F50" s="111">
        <f t="shared" ref="F50:F59" si="2">D50-E50</f>
        <v>0</v>
      </c>
      <c r="G50" s="112"/>
      <c r="H50" s="62"/>
      <c r="J50" s="59">
        <f t="shared" si="1"/>
        <v>0</v>
      </c>
    </row>
    <row r="51" spans="1:10" s="50" customFormat="1" ht="15.75" customHeight="1" x14ac:dyDescent="0.2">
      <c r="A51" s="64"/>
      <c r="B51" s="25"/>
      <c r="C51" s="65" t="s">
        <v>94</v>
      </c>
      <c r="D51" s="57">
        <v>1300000</v>
      </c>
      <c r="E51" s="57">
        <v>1300000</v>
      </c>
      <c r="F51" s="111">
        <f t="shared" si="2"/>
        <v>0</v>
      </c>
      <c r="G51" s="112"/>
      <c r="H51" s="62"/>
      <c r="J51" s="59">
        <f t="shared" si="1"/>
        <v>0</v>
      </c>
    </row>
    <row r="52" spans="1:10" s="50" customFormat="1" ht="15.75" customHeight="1" x14ac:dyDescent="0.2">
      <c r="A52" s="64"/>
      <c r="B52" s="25"/>
      <c r="C52" s="65" t="s">
        <v>95</v>
      </c>
      <c r="D52" s="57">
        <v>5900000</v>
      </c>
      <c r="E52" s="57">
        <v>5500000</v>
      </c>
      <c r="F52" s="113" t="s">
        <v>107</v>
      </c>
      <c r="G52" s="112"/>
      <c r="H52" s="62"/>
      <c r="J52" s="59">
        <f t="shared" si="1"/>
        <v>400000</v>
      </c>
    </row>
    <row r="53" spans="1:10" s="50" customFormat="1" ht="15.75" customHeight="1" x14ac:dyDescent="0.2">
      <c r="A53" s="64"/>
      <c r="B53" s="25"/>
      <c r="C53" s="65" t="s">
        <v>96</v>
      </c>
      <c r="D53" s="57">
        <v>910000</v>
      </c>
      <c r="E53" s="57">
        <v>910000</v>
      </c>
      <c r="F53" s="111">
        <f t="shared" si="2"/>
        <v>0</v>
      </c>
      <c r="G53" s="112"/>
      <c r="H53" s="62"/>
      <c r="J53" s="59">
        <f t="shared" si="1"/>
        <v>0</v>
      </c>
    </row>
    <row r="54" spans="1:10" s="50" customFormat="1" ht="15.75" customHeight="1" x14ac:dyDescent="0.2">
      <c r="A54" s="64"/>
      <c r="B54" s="25"/>
      <c r="C54" s="65" t="s">
        <v>97</v>
      </c>
      <c r="D54" s="57">
        <v>2340000</v>
      </c>
      <c r="E54" s="57">
        <v>1940000</v>
      </c>
      <c r="F54" s="113" t="s">
        <v>107</v>
      </c>
      <c r="G54" s="112"/>
      <c r="H54" s="62"/>
      <c r="J54" s="59">
        <f t="shared" si="1"/>
        <v>400000</v>
      </c>
    </row>
    <row r="55" spans="1:10" s="50" customFormat="1" ht="15.75" customHeight="1" x14ac:dyDescent="0.2">
      <c r="A55" s="64"/>
      <c r="B55" s="25"/>
      <c r="C55" s="65" t="s">
        <v>98</v>
      </c>
      <c r="D55" s="57">
        <v>1090000</v>
      </c>
      <c r="E55" s="57">
        <v>1090000</v>
      </c>
      <c r="F55" s="111">
        <f t="shared" si="2"/>
        <v>0</v>
      </c>
      <c r="G55" s="112"/>
      <c r="H55" s="62"/>
      <c r="J55" s="59">
        <f t="shared" si="1"/>
        <v>0</v>
      </c>
    </row>
    <row r="56" spans="1:10" s="50" customFormat="1" ht="28.5" customHeight="1" x14ac:dyDescent="0.2">
      <c r="A56" s="64"/>
      <c r="B56" s="25"/>
      <c r="C56" s="65" t="s">
        <v>99</v>
      </c>
      <c r="D56" s="57">
        <v>480000</v>
      </c>
      <c r="E56" s="57">
        <v>480000</v>
      </c>
      <c r="F56" s="111">
        <f t="shared" si="2"/>
        <v>0</v>
      </c>
      <c r="G56" s="112"/>
      <c r="H56" s="62"/>
      <c r="J56" s="59">
        <f t="shared" si="1"/>
        <v>0</v>
      </c>
    </row>
    <row r="57" spans="1:10" s="50" customFormat="1" ht="15.75" customHeight="1" x14ac:dyDescent="0.2">
      <c r="A57" s="64"/>
      <c r="B57" s="25"/>
      <c r="C57" s="65" t="s">
        <v>100</v>
      </c>
      <c r="D57" s="57">
        <v>1620000</v>
      </c>
      <c r="E57" s="57">
        <v>1620000</v>
      </c>
      <c r="F57" s="111">
        <f t="shared" si="2"/>
        <v>0</v>
      </c>
      <c r="G57" s="112"/>
      <c r="H57" s="62"/>
      <c r="J57" s="59">
        <f t="shared" si="1"/>
        <v>0</v>
      </c>
    </row>
    <row r="58" spans="1:10" s="50" customFormat="1" ht="15.75" customHeight="1" x14ac:dyDescent="0.2">
      <c r="A58" s="64"/>
      <c r="B58" s="25"/>
      <c r="C58" s="65" t="s">
        <v>101</v>
      </c>
      <c r="D58" s="57">
        <v>1020000</v>
      </c>
      <c r="E58" s="57">
        <v>0</v>
      </c>
      <c r="F58" s="113" t="s">
        <v>108</v>
      </c>
      <c r="G58" s="112"/>
      <c r="H58" s="62"/>
      <c r="J58" s="59">
        <f t="shared" si="1"/>
        <v>1020000</v>
      </c>
    </row>
    <row r="59" spans="1:10" s="50" customFormat="1" ht="15.75" customHeight="1" x14ac:dyDescent="0.2">
      <c r="A59" s="64"/>
      <c r="B59" s="25"/>
      <c r="C59" s="65" t="s">
        <v>102</v>
      </c>
      <c r="D59" s="57">
        <v>60000</v>
      </c>
      <c r="E59" s="57">
        <v>60000</v>
      </c>
      <c r="F59" s="111">
        <f t="shared" si="2"/>
        <v>0</v>
      </c>
      <c r="G59" s="112"/>
      <c r="H59" s="62"/>
      <c r="J59" s="59">
        <f t="shared" si="1"/>
        <v>0</v>
      </c>
    </row>
    <row r="60" spans="1:10" s="50" customFormat="1" ht="15.75" customHeight="1" x14ac:dyDescent="0.2">
      <c r="A60" s="64"/>
      <c r="B60" s="25"/>
      <c r="C60" s="65" t="s">
        <v>146</v>
      </c>
      <c r="D60" s="57">
        <v>0</v>
      </c>
      <c r="E60" s="57">
        <v>5400000</v>
      </c>
      <c r="F60" s="111">
        <v>5400000</v>
      </c>
      <c r="G60" s="112"/>
      <c r="H60" s="62"/>
      <c r="J60" s="59">
        <f t="shared" si="1"/>
        <v>-5400000</v>
      </c>
    </row>
    <row r="61" spans="1:10" s="1" customFormat="1" ht="17.100000000000001" customHeight="1" x14ac:dyDescent="0.2">
      <c r="A61" s="30" t="s">
        <v>79</v>
      </c>
      <c r="B61" s="28"/>
      <c r="C61" s="29" t="s">
        <v>22</v>
      </c>
      <c r="D61" s="45"/>
      <c r="E61" s="45"/>
      <c r="F61" s="124"/>
      <c r="G61" s="124"/>
      <c r="H61" s="62"/>
      <c r="J61" s="59">
        <f t="shared" si="1"/>
        <v>0</v>
      </c>
    </row>
    <row r="62" spans="1:10" ht="30" customHeight="1" x14ac:dyDescent="0.2">
      <c r="A62" s="32"/>
      <c r="B62" s="25"/>
      <c r="C62" s="31" t="s">
        <v>23</v>
      </c>
      <c r="D62" s="47">
        <v>186833400</v>
      </c>
      <c r="E62" s="47">
        <v>185721400</v>
      </c>
      <c r="F62" s="114">
        <v>-1112000</v>
      </c>
      <c r="G62" s="114"/>
      <c r="H62" s="62"/>
      <c r="I62" s="50"/>
      <c r="J62" s="59">
        <f t="shared" si="1"/>
        <v>1112000</v>
      </c>
    </row>
    <row r="63" spans="1:10" s="1" customFormat="1" ht="17.100000000000001" customHeight="1" x14ac:dyDescent="0.2">
      <c r="A63" s="30" t="s">
        <v>80</v>
      </c>
      <c r="B63" s="28"/>
      <c r="C63" s="29" t="s">
        <v>24</v>
      </c>
      <c r="D63" s="45"/>
      <c r="E63" s="45"/>
      <c r="F63" s="119"/>
      <c r="G63" s="119"/>
      <c r="H63" s="62"/>
      <c r="J63" s="59">
        <f t="shared" si="1"/>
        <v>0</v>
      </c>
    </row>
    <row r="64" spans="1:10" s="5" customFormat="1" ht="16.5" customHeight="1" x14ac:dyDescent="0.2">
      <c r="A64" s="32"/>
      <c r="B64" s="25"/>
      <c r="C64" s="34" t="s">
        <v>116</v>
      </c>
      <c r="D64" s="47">
        <v>185000000</v>
      </c>
      <c r="E64" s="47">
        <v>183081000</v>
      </c>
      <c r="F64" s="125" t="s">
        <v>117</v>
      </c>
      <c r="G64" s="115"/>
      <c r="H64" s="62"/>
      <c r="I64" s="10"/>
      <c r="J64" s="59">
        <f t="shared" si="1"/>
        <v>1919000</v>
      </c>
    </row>
    <row r="65" spans="1:10" s="1" customFormat="1" ht="19.5" customHeight="1" x14ac:dyDescent="0.2">
      <c r="A65" s="30" t="s">
        <v>81</v>
      </c>
      <c r="B65" s="28"/>
      <c r="C65" s="29" t="s">
        <v>25</v>
      </c>
      <c r="D65" s="45"/>
      <c r="E65" s="45"/>
      <c r="F65" s="119"/>
      <c r="G65" s="119"/>
      <c r="H65" s="62"/>
      <c r="J65" s="60">
        <f t="shared" si="1"/>
        <v>0</v>
      </c>
    </row>
    <row r="66" spans="1:10" ht="19.5" customHeight="1" x14ac:dyDescent="0.2">
      <c r="A66" s="30"/>
      <c r="B66" s="25"/>
      <c r="C66" s="66" t="s">
        <v>122</v>
      </c>
      <c r="D66" s="57">
        <v>2000000</v>
      </c>
      <c r="E66" s="57">
        <v>2000000</v>
      </c>
      <c r="F66" s="139">
        <v>0</v>
      </c>
      <c r="G66" s="122"/>
      <c r="H66" s="63"/>
      <c r="I66" s="50"/>
      <c r="J66" s="60">
        <f t="shared" si="1"/>
        <v>0</v>
      </c>
    </row>
    <row r="67" spans="1:10" ht="19.5" customHeight="1" x14ac:dyDescent="0.2">
      <c r="A67" s="30"/>
      <c r="B67" s="25"/>
      <c r="C67" s="31" t="s">
        <v>123</v>
      </c>
      <c r="D67" s="43">
        <v>0</v>
      </c>
      <c r="E67" s="57">
        <v>1000000</v>
      </c>
      <c r="F67" s="139">
        <v>1000000</v>
      </c>
      <c r="G67" s="122"/>
      <c r="H67" s="63"/>
      <c r="I67" s="50"/>
      <c r="J67" s="60">
        <f t="shared" si="1"/>
        <v>-1000000</v>
      </c>
    </row>
    <row r="68" spans="1:10" s="78" customFormat="1" ht="31.5" customHeight="1" x14ac:dyDescent="0.2">
      <c r="A68" s="71" t="s">
        <v>138</v>
      </c>
      <c r="B68" s="72"/>
      <c r="C68" s="68" t="s">
        <v>26</v>
      </c>
      <c r="D68" s="54">
        <v>12949840</v>
      </c>
      <c r="E68" s="54">
        <v>12949840</v>
      </c>
      <c r="F68" s="126">
        <v>0</v>
      </c>
      <c r="G68" s="126"/>
      <c r="H68" s="69"/>
      <c r="J68" s="79">
        <f t="shared" si="1"/>
        <v>0</v>
      </c>
    </row>
    <row r="69" spans="1:10" ht="16.5" customHeight="1" x14ac:dyDescent="0.2">
      <c r="A69" s="30" t="s">
        <v>82</v>
      </c>
      <c r="B69" s="25"/>
      <c r="C69" s="31" t="s">
        <v>27</v>
      </c>
      <c r="D69" s="43">
        <v>12949840</v>
      </c>
      <c r="E69" s="43">
        <v>12949840</v>
      </c>
      <c r="F69" s="94">
        <v>0</v>
      </c>
      <c r="G69" s="94"/>
      <c r="H69" s="62"/>
      <c r="I69" s="50"/>
      <c r="J69" s="59">
        <f t="shared" si="1"/>
        <v>0</v>
      </c>
    </row>
    <row r="70" spans="1:10" ht="16.7" customHeight="1" x14ac:dyDescent="0.2">
      <c r="A70" s="32">
        <v>37319</v>
      </c>
      <c r="B70" s="25"/>
      <c r="C70" s="31" t="s">
        <v>28</v>
      </c>
      <c r="D70" s="47">
        <v>2000000</v>
      </c>
      <c r="E70" s="47">
        <v>2000000</v>
      </c>
      <c r="F70" s="110">
        <v>0</v>
      </c>
      <c r="G70" s="110"/>
      <c r="H70" s="62"/>
      <c r="I70" s="50"/>
      <c r="J70" s="59">
        <f t="shared" si="1"/>
        <v>0</v>
      </c>
    </row>
    <row r="71" spans="1:10" ht="15.75" customHeight="1" x14ac:dyDescent="0.2">
      <c r="A71" s="32">
        <v>37684</v>
      </c>
      <c r="B71" s="25"/>
      <c r="C71" s="31" t="s">
        <v>29</v>
      </c>
      <c r="D71" s="47">
        <v>2949840</v>
      </c>
      <c r="E71" s="47">
        <v>2949840</v>
      </c>
      <c r="F71" s="110">
        <v>0</v>
      </c>
      <c r="G71" s="110"/>
      <c r="H71" s="62"/>
      <c r="I71" s="50"/>
      <c r="J71" s="59">
        <f t="shared" si="1"/>
        <v>0</v>
      </c>
    </row>
    <row r="72" spans="1:10" ht="15.75" customHeight="1" x14ac:dyDescent="0.2">
      <c r="A72" s="32">
        <v>69461</v>
      </c>
      <c r="B72" s="25"/>
      <c r="C72" s="31" t="s">
        <v>30</v>
      </c>
      <c r="D72" s="47">
        <v>1000000</v>
      </c>
      <c r="E72" s="47">
        <v>1000000</v>
      </c>
      <c r="F72" s="110">
        <v>0</v>
      </c>
      <c r="G72" s="110"/>
      <c r="H72" s="62"/>
      <c r="I72" s="50"/>
      <c r="J72" s="59">
        <f t="shared" si="1"/>
        <v>0</v>
      </c>
    </row>
    <row r="73" spans="1:10" ht="15.75" customHeight="1" x14ac:dyDescent="0.2">
      <c r="A73" s="32">
        <v>70192</v>
      </c>
      <c r="B73" s="25"/>
      <c r="C73" s="33" t="s">
        <v>38</v>
      </c>
      <c r="D73" s="47">
        <v>1000000</v>
      </c>
      <c r="E73" s="47">
        <v>1000000</v>
      </c>
      <c r="F73" s="110">
        <v>0</v>
      </c>
      <c r="G73" s="110"/>
      <c r="H73" s="62"/>
      <c r="I73" s="50"/>
      <c r="J73" s="59">
        <f t="shared" si="1"/>
        <v>0</v>
      </c>
    </row>
    <row r="74" spans="1:10" ht="15.75" customHeight="1" x14ac:dyDescent="0.2">
      <c r="A74" s="32">
        <v>70557</v>
      </c>
      <c r="B74" s="25"/>
      <c r="C74" s="31" t="s">
        <v>31</v>
      </c>
      <c r="D74" s="47">
        <v>5000000</v>
      </c>
      <c r="E74" s="47">
        <v>5000000</v>
      </c>
      <c r="F74" s="110">
        <v>0</v>
      </c>
      <c r="G74" s="110"/>
      <c r="H74" s="62" t="s">
        <v>132</v>
      </c>
      <c r="I74" s="50"/>
      <c r="J74" s="59">
        <f t="shared" si="1"/>
        <v>0</v>
      </c>
    </row>
    <row r="75" spans="1:10" ht="15.75" customHeight="1" x14ac:dyDescent="0.2">
      <c r="A75" s="32">
        <v>70922</v>
      </c>
      <c r="B75" s="25"/>
      <c r="C75" s="31" t="s">
        <v>32</v>
      </c>
      <c r="D75" s="47">
        <v>1000000</v>
      </c>
      <c r="E75" s="47">
        <v>1000000</v>
      </c>
      <c r="F75" s="110">
        <v>0</v>
      </c>
      <c r="G75" s="110"/>
      <c r="H75" s="62"/>
      <c r="I75" s="50"/>
      <c r="J75" s="59">
        <f t="shared" si="1"/>
        <v>0</v>
      </c>
    </row>
    <row r="76" spans="1:10" s="1" customFormat="1" ht="33" customHeight="1" x14ac:dyDescent="0.2">
      <c r="A76" s="38" t="s">
        <v>139</v>
      </c>
      <c r="B76" s="28"/>
      <c r="C76" s="68" t="s">
        <v>33</v>
      </c>
      <c r="D76" s="54">
        <v>94756290</v>
      </c>
      <c r="E76" s="54">
        <v>107964290</v>
      </c>
      <c r="F76" s="116">
        <v>13208000</v>
      </c>
      <c r="G76" s="116"/>
      <c r="H76" s="69"/>
      <c r="J76" s="59">
        <f t="shared" si="1"/>
        <v>-13208000</v>
      </c>
    </row>
    <row r="77" spans="1:10" s="1" customFormat="1" ht="32.25" customHeight="1" x14ac:dyDescent="0.2">
      <c r="A77" s="30" t="s">
        <v>83</v>
      </c>
      <c r="B77" s="28"/>
      <c r="C77" s="29" t="s">
        <v>34</v>
      </c>
      <c r="D77" s="45">
        <f>SUM(D78:D86)</f>
        <v>14756290</v>
      </c>
      <c r="E77" s="45">
        <f>SUM(E78:E86)</f>
        <v>16256290</v>
      </c>
      <c r="F77" s="119">
        <v>1500000</v>
      </c>
      <c r="G77" s="119"/>
      <c r="H77" s="62"/>
      <c r="J77" s="59">
        <f t="shared" si="1"/>
        <v>-1500000</v>
      </c>
    </row>
    <row r="78" spans="1:10" s="1" customFormat="1" ht="16.5" customHeight="1" x14ac:dyDescent="0.2">
      <c r="A78" s="30"/>
      <c r="B78" s="28"/>
      <c r="C78" s="65" t="s">
        <v>119</v>
      </c>
      <c r="D78" s="58">
        <v>400000</v>
      </c>
      <c r="E78" s="58">
        <v>400000</v>
      </c>
      <c r="F78" s="139">
        <v>0</v>
      </c>
      <c r="G78" s="122"/>
      <c r="H78" s="62"/>
      <c r="J78" s="59">
        <f t="shared" si="1"/>
        <v>0</v>
      </c>
    </row>
    <row r="79" spans="1:10" s="1" customFormat="1" ht="16.5" customHeight="1" x14ac:dyDescent="0.2">
      <c r="A79" s="30"/>
      <c r="B79" s="28"/>
      <c r="C79" s="65" t="s">
        <v>120</v>
      </c>
      <c r="D79" s="58">
        <v>1500000</v>
      </c>
      <c r="E79" s="58">
        <v>1000000</v>
      </c>
      <c r="F79" s="121" t="s">
        <v>124</v>
      </c>
      <c r="G79" s="122"/>
      <c r="H79" s="62"/>
      <c r="J79" s="59">
        <f t="shared" si="1"/>
        <v>500000</v>
      </c>
    </row>
    <row r="80" spans="1:10" s="1" customFormat="1" ht="33.75" customHeight="1" x14ac:dyDescent="0.2">
      <c r="A80" s="30"/>
      <c r="B80" s="28"/>
      <c r="C80" s="65" t="s">
        <v>121</v>
      </c>
      <c r="D80" s="58">
        <v>500000</v>
      </c>
      <c r="E80" s="58">
        <v>500000</v>
      </c>
      <c r="F80" s="139">
        <v>0</v>
      </c>
      <c r="G80" s="122"/>
      <c r="H80" s="62"/>
      <c r="J80" s="59">
        <f t="shared" si="1"/>
        <v>0</v>
      </c>
    </row>
    <row r="81" spans="1:10" s="1" customFormat="1" ht="16.5" customHeight="1" x14ac:dyDescent="0.2">
      <c r="A81" s="30"/>
      <c r="B81" s="28"/>
      <c r="C81" s="65" t="s">
        <v>128</v>
      </c>
      <c r="D81" s="58">
        <v>0</v>
      </c>
      <c r="E81" s="58">
        <v>2000000</v>
      </c>
      <c r="F81" s="139">
        <v>2000000</v>
      </c>
      <c r="G81" s="122"/>
      <c r="H81" s="62"/>
      <c r="J81" s="59">
        <f t="shared" si="1"/>
        <v>-2000000</v>
      </c>
    </row>
    <row r="82" spans="1:10" s="1" customFormat="1" ht="16.5" customHeight="1" x14ac:dyDescent="0.2">
      <c r="A82" s="30"/>
      <c r="B82" s="28"/>
      <c r="C82" s="65" t="s">
        <v>125</v>
      </c>
      <c r="D82" s="58">
        <v>1277850</v>
      </c>
      <c r="E82" s="58">
        <v>1277850</v>
      </c>
      <c r="F82" s="139">
        <v>2</v>
      </c>
      <c r="G82" s="122"/>
      <c r="H82" s="62"/>
      <c r="J82" s="59"/>
    </row>
    <row r="83" spans="1:10" s="1" customFormat="1" ht="16.5" customHeight="1" x14ac:dyDescent="0.2">
      <c r="A83" s="30"/>
      <c r="B83" s="28"/>
      <c r="C83" s="65" t="s">
        <v>126</v>
      </c>
      <c r="D83" s="58">
        <v>3360000</v>
      </c>
      <c r="E83" s="58">
        <v>3360000</v>
      </c>
      <c r="F83" s="139">
        <v>3</v>
      </c>
      <c r="G83" s="122"/>
      <c r="H83" s="62"/>
      <c r="J83" s="59"/>
    </row>
    <row r="84" spans="1:10" s="1" customFormat="1" ht="29.25" customHeight="1" x14ac:dyDescent="0.2">
      <c r="A84" s="30"/>
      <c r="B84" s="28"/>
      <c r="C84" s="65" t="s">
        <v>147</v>
      </c>
      <c r="D84" s="58">
        <v>3360000</v>
      </c>
      <c r="E84" s="58">
        <v>3360000</v>
      </c>
      <c r="F84" s="139">
        <v>4</v>
      </c>
      <c r="G84" s="122"/>
      <c r="H84" s="62"/>
      <c r="J84" s="59"/>
    </row>
    <row r="85" spans="1:10" s="1" customFormat="1" ht="46.5" customHeight="1" x14ac:dyDescent="0.2">
      <c r="A85" s="30"/>
      <c r="B85" s="28"/>
      <c r="C85" s="65" t="s">
        <v>148</v>
      </c>
      <c r="D85" s="58">
        <v>3360000</v>
      </c>
      <c r="E85" s="58">
        <v>3360000</v>
      </c>
      <c r="F85" s="139">
        <v>5</v>
      </c>
      <c r="G85" s="122"/>
      <c r="H85" s="62"/>
      <c r="J85" s="59"/>
    </row>
    <row r="86" spans="1:10" s="1" customFormat="1" ht="16.5" customHeight="1" x14ac:dyDescent="0.2">
      <c r="A86" s="30"/>
      <c r="B86" s="28"/>
      <c r="C86" s="65" t="s">
        <v>127</v>
      </c>
      <c r="D86" s="58">
        <v>998440</v>
      </c>
      <c r="E86" s="58">
        <v>998440</v>
      </c>
      <c r="F86" s="139">
        <v>6</v>
      </c>
      <c r="G86" s="122"/>
      <c r="H86" s="62"/>
      <c r="J86" s="59"/>
    </row>
    <row r="87" spans="1:10" s="53" customFormat="1" ht="32.25" customHeight="1" x14ac:dyDescent="0.2">
      <c r="A87" s="30" t="s">
        <v>84</v>
      </c>
      <c r="B87" s="28"/>
      <c r="C87" s="52" t="s">
        <v>35</v>
      </c>
      <c r="D87" s="45"/>
      <c r="E87" s="45"/>
      <c r="F87" s="128"/>
      <c r="G87" s="128"/>
      <c r="H87" s="62"/>
      <c r="J87" s="59">
        <f t="shared" si="1"/>
        <v>0</v>
      </c>
    </row>
    <row r="88" spans="1:10" ht="21.75" customHeight="1" x14ac:dyDescent="0.2">
      <c r="A88" s="32"/>
      <c r="B88" s="25"/>
      <c r="C88" s="31" t="s">
        <v>36</v>
      </c>
      <c r="D88" s="47">
        <v>5000000</v>
      </c>
      <c r="E88" s="47">
        <v>5000000</v>
      </c>
      <c r="F88" s="110">
        <v>0</v>
      </c>
      <c r="G88" s="110"/>
      <c r="H88" s="62"/>
      <c r="I88" s="50"/>
      <c r="J88" s="59">
        <f t="shared" si="1"/>
        <v>0</v>
      </c>
    </row>
    <row r="89" spans="1:10" s="1" customFormat="1" ht="19.5" customHeight="1" x14ac:dyDescent="0.2">
      <c r="A89" s="30" t="s">
        <v>85</v>
      </c>
      <c r="B89" s="28"/>
      <c r="C89" s="29" t="s">
        <v>37</v>
      </c>
      <c r="D89" s="45"/>
      <c r="E89" s="45"/>
      <c r="F89" s="119"/>
      <c r="G89" s="119"/>
      <c r="H89" s="62"/>
      <c r="J89" s="59">
        <f t="shared" si="1"/>
        <v>0</v>
      </c>
    </row>
    <row r="90" spans="1:10" ht="14.85" customHeight="1" x14ac:dyDescent="0.2">
      <c r="A90" s="32"/>
      <c r="B90" s="25"/>
      <c r="C90" s="31" t="s">
        <v>129</v>
      </c>
      <c r="D90" s="47">
        <v>75000000</v>
      </c>
      <c r="E90" s="47">
        <v>75000000</v>
      </c>
      <c r="F90" s="115">
        <v>0</v>
      </c>
      <c r="G90" s="115"/>
      <c r="H90" s="62" t="s">
        <v>130</v>
      </c>
      <c r="I90" s="50"/>
      <c r="J90" s="59">
        <f t="shared" si="1"/>
        <v>0</v>
      </c>
    </row>
    <row r="91" spans="1:10" s="5" customFormat="1" ht="16.5" customHeight="1" x14ac:dyDescent="0.2">
      <c r="A91" s="32"/>
      <c r="B91" s="25"/>
      <c r="C91" s="34" t="s">
        <v>149</v>
      </c>
      <c r="D91" s="47">
        <v>0</v>
      </c>
      <c r="E91" s="47">
        <v>55000000</v>
      </c>
      <c r="F91" s="125" t="s">
        <v>118</v>
      </c>
      <c r="G91" s="115"/>
      <c r="H91" s="62"/>
      <c r="I91" s="10"/>
      <c r="J91" s="59">
        <f>D91-E91</f>
        <v>-55000000</v>
      </c>
    </row>
    <row r="92" spans="1:10" ht="14.85" customHeight="1" x14ac:dyDescent="0.2">
      <c r="A92" s="32"/>
      <c r="B92" s="25"/>
      <c r="C92" s="31" t="s">
        <v>131</v>
      </c>
      <c r="D92" s="47">
        <v>0</v>
      </c>
      <c r="E92" s="47">
        <v>11908000</v>
      </c>
      <c r="F92" s="115">
        <v>11908000</v>
      </c>
      <c r="G92" s="115"/>
      <c r="H92" s="62"/>
      <c r="I92" s="50"/>
      <c r="J92" s="59">
        <f t="shared" si="1"/>
        <v>-11908000</v>
      </c>
    </row>
    <row r="93" spans="1:10" s="2" customFormat="1" ht="33" customHeight="1" x14ac:dyDescent="0.2">
      <c r="A93" s="38" t="s">
        <v>140</v>
      </c>
      <c r="B93" s="28"/>
      <c r="C93" s="81" t="s">
        <v>39</v>
      </c>
      <c r="D93" s="70">
        <v>449133360</v>
      </c>
      <c r="E93" s="70">
        <v>394133360</v>
      </c>
      <c r="F93" s="108">
        <v>-55000000</v>
      </c>
      <c r="G93" s="108"/>
      <c r="H93" s="69"/>
    </row>
    <row r="94" spans="1:10" s="1" customFormat="1" ht="16.5" customHeight="1" x14ac:dyDescent="0.2">
      <c r="A94" s="30" t="s">
        <v>86</v>
      </c>
      <c r="B94" s="28"/>
      <c r="C94" s="29" t="s">
        <v>40</v>
      </c>
      <c r="D94" s="45"/>
      <c r="E94" s="45"/>
      <c r="F94" s="129"/>
      <c r="G94" s="129"/>
      <c r="H94" s="62"/>
    </row>
    <row r="95" spans="1:10" ht="16.7" customHeight="1" x14ac:dyDescent="0.2">
      <c r="A95" s="32">
        <v>37012</v>
      </c>
      <c r="B95" s="25"/>
      <c r="C95" s="31" t="s">
        <v>133</v>
      </c>
      <c r="D95" s="47">
        <v>74733360</v>
      </c>
      <c r="E95" s="47">
        <v>19733360</v>
      </c>
      <c r="F95" s="114">
        <v>-55000000</v>
      </c>
      <c r="G95" s="114"/>
      <c r="H95" s="62"/>
      <c r="I95" s="50"/>
      <c r="J95" s="50"/>
    </row>
    <row r="96" spans="1:10" s="1" customFormat="1" ht="17.100000000000001" customHeight="1" x14ac:dyDescent="0.2">
      <c r="A96" s="30" t="s">
        <v>87</v>
      </c>
      <c r="B96" s="28"/>
      <c r="C96" s="29" t="s">
        <v>41</v>
      </c>
      <c r="D96" s="45"/>
      <c r="E96" s="45"/>
      <c r="F96" s="128"/>
      <c r="G96" s="128"/>
      <c r="H96" s="62"/>
    </row>
    <row r="97" spans="1:10" ht="16.7" customHeight="1" x14ac:dyDescent="0.2">
      <c r="A97" s="32">
        <v>37014</v>
      </c>
      <c r="B97" s="25"/>
      <c r="C97" s="31" t="s">
        <v>134</v>
      </c>
      <c r="D97" s="47">
        <v>374400000</v>
      </c>
      <c r="E97" s="47">
        <v>374400000</v>
      </c>
      <c r="F97" s="110">
        <v>0</v>
      </c>
      <c r="G97" s="110"/>
      <c r="H97" s="62"/>
      <c r="I97" s="50"/>
      <c r="J97" s="50"/>
    </row>
    <row r="98" spans="1:10" s="1" customFormat="1" ht="16.350000000000001" customHeight="1" x14ac:dyDescent="0.2">
      <c r="A98" s="38"/>
      <c r="B98" s="28"/>
      <c r="C98" s="84" t="s">
        <v>88</v>
      </c>
      <c r="D98" s="56">
        <v>1328596324</v>
      </c>
      <c r="E98" s="56">
        <v>1340504324</v>
      </c>
      <c r="F98" s="95">
        <v>11908000</v>
      </c>
      <c r="G98" s="95"/>
      <c r="H98" s="85"/>
    </row>
    <row r="99" spans="1:10" s="1" customFormat="1" ht="7.7" customHeight="1" x14ac:dyDescent="0.25">
      <c r="A99" s="27"/>
      <c r="B99" s="28"/>
      <c r="C99" s="36"/>
      <c r="D99" s="48"/>
      <c r="E99" s="48"/>
      <c r="F99" s="124"/>
      <c r="G99" s="124"/>
      <c r="H99" s="61"/>
    </row>
    <row r="100" spans="1:10" s="1" customFormat="1" ht="15.6" customHeight="1" x14ac:dyDescent="0.2">
      <c r="A100" s="27"/>
      <c r="B100" s="28"/>
      <c r="C100" s="88" t="s">
        <v>89</v>
      </c>
      <c r="D100" s="89">
        <v>-20402324</v>
      </c>
      <c r="E100" s="89">
        <v>-20402324</v>
      </c>
      <c r="F100" s="130">
        <v>0</v>
      </c>
      <c r="G100" s="130"/>
      <c r="H100" s="93"/>
    </row>
    <row r="101" spans="1:10" ht="18.95" customHeight="1" x14ac:dyDescent="0.2">
      <c r="A101" s="19"/>
      <c r="B101" s="37"/>
      <c r="C101" s="80" t="s">
        <v>42</v>
      </c>
      <c r="D101" s="90">
        <v>20402324</v>
      </c>
      <c r="E101" s="90">
        <v>20402324</v>
      </c>
      <c r="F101" s="131">
        <f t="shared" ref="F101" si="3">D101-E101</f>
        <v>0</v>
      </c>
      <c r="G101" s="131"/>
      <c r="H101" s="92"/>
    </row>
    <row r="102" spans="1:10" s="1" customFormat="1" ht="18.95" customHeight="1" x14ac:dyDescent="0.2">
      <c r="A102" s="38"/>
      <c r="B102" s="37"/>
      <c r="C102" s="73" t="s">
        <v>43</v>
      </c>
      <c r="D102" s="91">
        <f>SUM(D103:D107)</f>
        <v>20402324</v>
      </c>
      <c r="E102" s="91">
        <v>20402324</v>
      </c>
      <c r="F102" s="132">
        <f t="shared" ref="F102:F107" si="4">D102-E102</f>
        <v>0</v>
      </c>
      <c r="G102" s="132"/>
      <c r="H102" s="87"/>
    </row>
    <row r="103" spans="1:10" ht="18.95" customHeight="1" x14ac:dyDescent="0.2">
      <c r="A103" s="19"/>
      <c r="B103" s="37"/>
      <c r="C103" s="31" t="s">
        <v>141</v>
      </c>
      <c r="D103" s="86">
        <v>11357850</v>
      </c>
      <c r="E103" s="86">
        <v>11357850</v>
      </c>
      <c r="F103" s="94">
        <f t="shared" si="4"/>
        <v>0</v>
      </c>
      <c r="G103" s="94"/>
      <c r="H103" s="61"/>
    </row>
    <row r="104" spans="1:10" ht="18.95" customHeight="1" x14ac:dyDescent="0.2">
      <c r="A104" s="19"/>
      <c r="B104" s="37"/>
      <c r="C104" s="31" t="s">
        <v>142</v>
      </c>
      <c r="D104" s="86">
        <v>803160</v>
      </c>
      <c r="E104" s="86">
        <v>803160</v>
      </c>
      <c r="F104" s="94">
        <f t="shared" si="4"/>
        <v>0</v>
      </c>
      <c r="G104" s="94"/>
      <c r="H104" s="61"/>
    </row>
    <row r="105" spans="1:10" ht="18.95" customHeight="1" x14ac:dyDescent="0.2">
      <c r="A105" s="19"/>
      <c r="B105" s="37"/>
      <c r="C105" s="31" t="s">
        <v>143</v>
      </c>
      <c r="D105" s="86">
        <v>152099</v>
      </c>
      <c r="E105" s="86">
        <v>152099</v>
      </c>
      <c r="F105" s="94">
        <f t="shared" si="4"/>
        <v>0</v>
      </c>
      <c r="G105" s="94"/>
      <c r="H105" s="61"/>
    </row>
    <row r="106" spans="1:10" ht="18.95" customHeight="1" x14ac:dyDescent="0.2">
      <c r="A106" s="19"/>
      <c r="B106" s="37"/>
      <c r="C106" s="31" t="s">
        <v>144</v>
      </c>
      <c r="D106" s="86">
        <v>293000</v>
      </c>
      <c r="E106" s="86">
        <v>293000</v>
      </c>
      <c r="F106" s="94">
        <f t="shared" si="4"/>
        <v>0</v>
      </c>
      <c r="G106" s="94"/>
      <c r="H106" s="61"/>
    </row>
    <row r="107" spans="1:10" ht="18.95" customHeight="1" x14ac:dyDescent="0.2">
      <c r="A107" s="19"/>
      <c r="B107" s="37"/>
      <c r="C107" s="31" t="s">
        <v>145</v>
      </c>
      <c r="D107" s="86">
        <v>7796215</v>
      </c>
      <c r="E107" s="86">
        <v>7796215</v>
      </c>
      <c r="F107" s="94">
        <f t="shared" si="4"/>
        <v>0</v>
      </c>
      <c r="G107" s="94"/>
      <c r="H107" s="61"/>
    </row>
    <row r="108" spans="1:10" s="1" customFormat="1" ht="18.2" customHeight="1" x14ac:dyDescent="0.2">
      <c r="A108" s="27"/>
      <c r="B108" s="28"/>
      <c r="C108" s="35" t="s">
        <v>90</v>
      </c>
      <c r="D108" s="44">
        <v>20402324</v>
      </c>
      <c r="E108" s="44">
        <v>20402324</v>
      </c>
      <c r="F108" s="128">
        <v>0</v>
      </c>
      <c r="G108" s="128"/>
      <c r="H108" s="61"/>
    </row>
    <row r="109" spans="1:10" s="1" customFormat="1" ht="33.75" customHeight="1" x14ac:dyDescent="0.2">
      <c r="A109" s="127"/>
      <c r="B109" s="127"/>
      <c r="C109" s="82" t="s">
        <v>91</v>
      </c>
      <c r="D109" s="83">
        <v>0</v>
      </c>
      <c r="E109" s="83">
        <v>0</v>
      </c>
      <c r="F109" s="126">
        <v>0</v>
      </c>
      <c r="G109" s="126"/>
      <c r="H109" s="67"/>
    </row>
    <row r="110" spans="1:10" ht="26.45" customHeight="1" x14ac:dyDescent="0.2">
      <c r="A110" s="11"/>
      <c r="B110" s="7"/>
      <c r="C110" s="13"/>
      <c r="D110" s="133" t="s">
        <v>46</v>
      </c>
      <c r="E110" s="133"/>
      <c r="F110" s="133"/>
      <c r="G110" s="133"/>
      <c r="H110" s="133"/>
      <c r="I110" s="4"/>
    </row>
    <row r="111" spans="1:10" ht="21.75" customHeight="1" x14ac:dyDescent="0.25">
      <c r="A111" s="11"/>
      <c r="B111" s="12"/>
      <c r="C111" s="14"/>
      <c r="D111" s="134" t="s">
        <v>135</v>
      </c>
      <c r="E111" s="134"/>
      <c r="F111" s="134"/>
      <c r="G111" s="134"/>
      <c r="H111" s="134"/>
      <c r="I111" s="3"/>
    </row>
    <row r="112" spans="1:10" x14ac:dyDescent="0.2">
      <c r="D112" s="49"/>
      <c r="E112" s="49"/>
    </row>
    <row r="113" spans="4:8" x14ac:dyDescent="0.2">
      <c r="D113" s="49"/>
      <c r="E113" s="49"/>
    </row>
    <row r="114" spans="4:8" x14ac:dyDescent="0.2">
      <c r="D114" s="49"/>
      <c r="E114" s="49"/>
    </row>
    <row r="115" spans="4:8" x14ac:dyDescent="0.2">
      <c r="D115" s="135" t="s">
        <v>45</v>
      </c>
      <c r="E115" s="135"/>
      <c r="F115" s="135"/>
      <c r="G115" s="135"/>
      <c r="H115" s="135"/>
    </row>
  </sheetData>
  <mergeCells count="117">
    <mergeCell ref="D110:H110"/>
    <mergeCell ref="D111:H111"/>
    <mergeCell ref="D115:H115"/>
    <mergeCell ref="F34:G34"/>
    <mergeCell ref="F35:G35"/>
    <mergeCell ref="F36:G36"/>
    <mergeCell ref="F60:G60"/>
    <mergeCell ref="F44:G44"/>
    <mergeCell ref="F91:G91"/>
    <mergeCell ref="F66:G66"/>
    <mergeCell ref="F67:G67"/>
    <mergeCell ref="F78:G78"/>
    <mergeCell ref="F72:G72"/>
    <mergeCell ref="F73:G73"/>
    <mergeCell ref="F74:G74"/>
    <mergeCell ref="F75:G75"/>
    <mergeCell ref="F80:G80"/>
    <mergeCell ref="F81:G81"/>
    <mergeCell ref="F82:G82"/>
    <mergeCell ref="F83:G83"/>
    <mergeCell ref="F84:G84"/>
    <mergeCell ref="F85:G85"/>
    <mergeCell ref="F86:G86"/>
    <mergeCell ref="F76:G76"/>
    <mergeCell ref="A109:B109"/>
    <mergeCell ref="F109:G109"/>
    <mergeCell ref="F87:G87"/>
    <mergeCell ref="F88:G88"/>
    <mergeCell ref="F89:G89"/>
    <mergeCell ref="F90:G90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92:G92"/>
    <mergeCell ref="F103:G103"/>
    <mergeCell ref="F108:G108"/>
    <mergeCell ref="F104:G104"/>
    <mergeCell ref="F105:G105"/>
    <mergeCell ref="F106:G106"/>
    <mergeCell ref="F107:G107"/>
    <mergeCell ref="F102:G102"/>
    <mergeCell ref="F77:G77"/>
    <mergeCell ref="F79:G79"/>
    <mergeCell ref="F48:G48"/>
    <mergeCell ref="F51:G51"/>
    <mergeCell ref="F61:G61"/>
    <mergeCell ref="F62:G62"/>
    <mergeCell ref="F53:G53"/>
    <mergeCell ref="F63:G63"/>
    <mergeCell ref="F64:G64"/>
    <mergeCell ref="F55:G55"/>
    <mergeCell ref="F65:G65"/>
    <mergeCell ref="F57:G57"/>
    <mergeCell ref="F68:G68"/>
    <mergeCell ref="F69:G69"/>
    <mergeCell ref="F70:G70"/>
    <mergeCell ref="F71:G71"/>
    <mergeCell ref="F49:G49"/>
    <mergeCell ref="F47:G47"/>
    <mergeCell ref="F50:G50"/>
    <mergeCell ref="F52:G52"/>
    <mergeCell ref="F54:G54"/>
    <mergeCell ref="F56:G56"/>
    <mergeCell ref="F58:G58"/>
    <mergeCell ref="F59:G59"/>
    <mergeCell ref="F23:G23"/>
    <mergeCell ref="F26:G26"/>
    <mergeCell ref="F28:G28"/>
    <mergeCell ref="F29:G29"/>
    <mergeCell ref="F30:G30"/>
    <mergeCell ref="F31:G31"/>
    <mergeCell ref="F32:G32"/>
    <mergeCell ref="F33:G33"/>
    <mergeCell ref="F37:G37"/>
    <mergeCell ref="F38:G38"/>
    <mergeCell ref="F39:G39"/>
    <mergeCell ref="F40:G40"/>
    <mergeCell ref="F42:G42"/>
    <mergeCell ref="F43:G43"/>
    <mergeCell ref="F41:G41"/>
    <mergeCell ref="F45:G45"/>
    <mergeCell ref="F46:G46"/>
    <mergeCell ref="F17:G17"/>
    <mergeCell ref="F18:G18"/>
    <mergeCell ref="F19:G19"/>
    <mergeCell ref="F20:G20"/>
    <mergeCell ref="F21:G21"/>
    <mergeCell ref="F22:G22"/>
    <mergeCell ref="F27:G27"/>
    <mergeCell ref="F24:G24"/>
    <mergeCell ref="F25:G25"/>
    <mergeCell ref="A1:F1"/>
    <mergeCell ref="G1:I1"/>
    <mergeCell ref="A2:I2"/>
    <mergeCell ref="A3:B4"/>
    <mergeCell ref="C3:C4"/>
    <mergeCell ref="D3:E3"/>
    <mergeCell ref="F3:G4"/>
    <mergeCell ref="H3:H4"/>
    <mergeCell ref="F5:G5"/>
    <mergeCell ref="F15:G15"/>
    <mergeCell ref="F16:G16"/>
    <mergeCell ref="F6:G6"/>
    <mergeCell ref="F7:G7"/>
    <mergeCell ref="F8:G8"/>
    <mergeCell ref="F9:G9"/>
    <mergeCell ref="F10:G10"/>
    <mergeCell ref="F11:G11"/>
    <mergeCell ref="F12:G12"/>
    <mergeCell ref="F13:G13"/>
    <mergeCell ref="F14:G14"/>
  </mergeCells>
  <pageMargins left="0.7" right="0.7" top="0.75" bottom="0.75" header="0.3" footer="0.3"/>
  <pageSetup paperSize="346" scale="74" orientation="portrait" horizontalDpi="0" verticalDpi="0" r:id="rId1"/>
  <rowBreaks count="1" manualBreakCount="1">
    <brk id="5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creator>hp</dc:creator>
  <cp:lastModifiedBy>ASUS</cp:lastModifiedBy>
  <cp:lastPrinted>2022-10-10T02:34:30Z</cp:lastPrinted>
  <dcterms:created xsi:type="dcterms:W3CDTF">2022-09-23T02:10:12Z</dcterms:created>
  <dcterms:modified xsi:type="dcterms:W3CDTF">2022-10-10T03:13:33Z</dcterms:modified>
</cp:coreProperties>
</file>